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7" i="1"/>
  <c r="B197"/>
  <c r="A197"/>
  <c r="L196"/>
  <c r="J196"/>
  <c r="I196"/>
  <c r="H196"/>
  <c r="G196"/>
  <c r="F196"/>
  <c r="B187"/>
  <c r="A187"/>
  <c r="L186"/>
  <c r="J186"/>
  <c r="I186"/>
  <c r="H186"/>
  <c r="G186"/>
  <c r="F186"/>
  <c r="B178"/>
  <c r="A178"/>
  <c r="L177"/>
  <c r="J177"/>
  <c r="I177"/>
  <c r="H177"/>
  <c r="G177"/>
  <c r="F177"/>
  <c r="B168"/>
  <c r="A168"/>
  <c r="L167"/>
  <c r="J167"/>
  <c r="I167"/>
  <c r="H167"/>
  <c r="G167"/>
  <c r="F167"/>
  <c r="B159"/>
  <c r="A159"/>
  <c r="L158"/>
  <c r="J158"/>
  <c r="I158"/>
  <c r="H158"/>
  <c r="G158"/>
  <c r="F158"/>
  <c r="B149"/>
  <c r="A149"/>
  <c r="L148"/>
  <c r="J148"/>
  <c r="I148"/>
  <c r="H148"/>
  <c r="G148"/>
  <c r="F148"/>
  <c r="B139"/>
  <c r="A139"/>
  <c r="L138"/>
  <c r="J138"/>
  <c r="I138"/>
  <c r="H138"/>
  <c r="G138"/>
  <c r="F138"/>
  <c r="B129"/>
  <c r="A129"/>
  <c r="L128"/>
  <c r="J128"/>
  <c r="I128"/>
  <c r="H128"/>
  <c r="G128"/>
  <c r="F128"/>
  <c r="B120"/>
  <c r="A120"/>
  <c r="L119"/>
  <c r="J119"/>
  <c r="I119"/>
  <c r="H119"/>
  <c r="G119"/>
  <c r="G120" s="1"/>
  <c r="F119"/>
  <c r="B110"/>
  <c r="A110"/>
  <c r="L109"/>
  <c r="J109"/>
  <c r="I109"/>
  <c r="I120" s="1"/>
  <c r="H109"/>
  <c r="H120" s="1"/>
  <c r="G109"/>
  <c r="F109"/>
  <c r="F100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J24"/>
  <c r="F24"/>
  <c r="B24"/>
  <c r="A24"/>
  <c r="L23"/>
  <c r="J23"/>
  <c r="I23"/>
  <c r="I24" s="1"/>
  <c r="H23"/>
  <c r="H24" s="1"/>
  <c r="G23"/>
  <c r="G24" s="1"/>
  <c r="F23"/>
  <c r="B14"/>
  <c r="A14"/>
  <c r="L13"/>
  <c r="J13"/>
  <c r="I13"/>
  <c r="H13"/>
  <c r="G13"/>
  <c r="F13"/>
  <c r="I43" l="1"/>
  <c r="H43"/>
  <c r="G43"/>
  <c r="J197"/>
  <c r="G197"/>
  <c r="H197"/>
  <c r="I197"/>
  <c r="F178"/>
  <c r="H178"/>
  <c r="G178"/>
  <c r="J178"/>
  <c r="I178"/>
  <c r="F159"/>
  <c r="J159"/>
  <c r="H159"/>
  <c r="G159"/>
  <c r="I159"/>
  <c r="J139"/>
  <c r="F139"/>
  <c r="G139"/>
  <c r="H139"/>
  <c r="I139"/>
  <c r="F120"/>
  <c r="J120"/>
  <c r="J100"/>
  <c r="H100"/>
  <c r="I100"/>
  <c r="J81"/>
  <c r="F81"/>
  <c r="H81"/>
  <c r="I81"/>
  <c r="G81"/>
  <c r="F62"/>
  <c r="J62"/>
  <c r="I62"/>
  <c r="G62"/>
  <c r="H62"/>
  <c r="J43"/>
  <c r="F43"/>
  <c r="L43"/>
  <c r="L24"/>
  <c r="J198" l="1"/>
  <c r="H198"/>
  <c r="G198"/>
  <c r="I198"/>
  <c r="F198"/>
</calcChain>
</file>

<file path=xl/sharedStrings.xml><?xml version="1.0" encoding="utf-8"?>
<sst xmlns="http://schemas.openxmlformats.org/spreadsheetml/2006/main" count="430" uniqueCount="139">
  <si>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</si>
  <si>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</si>
  <si>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</si>
  <si>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</si>
  <si>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</si>
  <si>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</si>
  <si>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</si>
  <si>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</si>
  <si>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</si>
  <si>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</si>
  <si>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</si>
  <si>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</si>
  <si>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</si>
  <si>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</si>
  <si>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</si>
  <si>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</si>
  <si>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</si>
  <si>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</si>
  <si>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</si>
  <si>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</si>
  <si>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</si>
  <si>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</si>
  <si>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</si>
  <si>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</si>
  <si>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</si>
  <si>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</si>
  <si>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Блинчики со сгущенным молоком 130/20</t>
  </si>
  <si>
    <t>ТТК№61</t>
  </si>
  <si>
    <t>кисломол.</t>
  </si>
  <si>
    <t>Сыр порциями</t>
  </si>
  <si>
    <t>гор.напиток</t>
  </si>
  <si>
    <t>Чай с сахаром</t>
  </si>
  <si>
    <t>хлеб</t>
  </si>
  <si>
    <t>Батон  пшеничный</t>
  </si>
  <si>
    <t>ГП</t>
  </si>
  <si>
    <t>фрукты</t>
  </si>
  <si>
    <t>напиток</t>
  </si>
  <si>
    <t>Йогурт 2,5 % жирности</t>
  </si>
  <si>
    <t>итого</t>
  </si>
  <si>
    <t>Обед</t>
  </si>
  <si>
    <t>закуска</t>
  </si>
  <si>
    <t>1 блюдо</t>
  </si>
  <si>
    <t>Суп-лапша с курицей 200/25</t>
  </si>
  <si>
    <t>ТТК№62</t>
  </si>
  <si>
    <t>2 блюдо</t>
  </si>
  <si>
    <t>Котлеты из куриного филе</t>
  </si>
  <si>
    <t>ТТК№77</t>
  </si>
  <si>
    <t>гарнир</t>
  </si>
  <si>
    <t>Пюре картофельное</t>
  </si>
  <si>
    <t>Компот из свежих плодов (яблоки)</t>
  </si>
  <si>
    <t>хлеб бел.</t>
  </si>
  <si>
    <t>Хлеб пшеничный</t>
  </si>
  <si>
    <t xml:space="preserve">ГП </t>
  </si>
  <si>
    <t>хлеб черн.</t>
  </si>
  <si>
    <t>Хлеб ржано-пшеничный</t>
  </si>
  <si>
    <t>Груши свежие</t>
  </si>
  <si>
    <t>Итого за день:</t>
  </si>
  <si>
    <t>Филе птицы тушеное в соусе/Рис припущенный</t>
  </si>
  <si>
    <t>318/305</t>
  </si>
  <si>
    <t>Сок в ассортименте</t>
  </si>
  <si>
    <t>Бананы</t>
  </si>
  <si>
    <t>Салат из белокочанной капусты с морковью</t>
  </si>
  <si>
    <t>Суп картофельный с горохом</t>
  </si>
  <si>
    <t>Гуляш из говядины 50/50</t>
  </si>
  <si>
    <t>ТТК№83</t>
  </si>
  <si>
    <t>Макароны отварные с маслом</t>
  </si>
  <si>
    <t>Компот из смеси сухофруктов</t>
  </si>
  <si>
    <t>Молоко 0,2 3,2% (в инд. упаковке)</t>
  </si>
  <si>
    <t>Рыбные палочки/Пюре картофельное</t>
  </si>
  <si>
    <t>72/210</t>
  </si>
  <si>
    <t>Икра свекольная</t>
  </si>
  <si>
    <t xml:space="preserve">Чай с лимоном </t>
  </si>
  <si>
    <t>Борщ с капустой и  картофелем</t>
  </si>
  <si>
    <t>Чахохбили 60/40</t>
  </si>
  <si>
    <t>ТТК№75</t>
  </si>
  <si>
    <t>Каша пшеничная вязкая</t>
  </si>
  <si>
    <t>Компот из абрикосов</t>
  </si>
  <si>
    <t>ТТК№74</t>
  </si>
  <si>
    <t>Яблоки свежие</t>
  </si>
  <si>
    <t>Котлеты южные/Макароны отварные с маслом</t>
  </si>
  <si>
    <t>67/207</t>
  </si>
  <si>
    <t>Чай с шиповником</t>
  </si>
  <si>
    <t>Суп картофельный с клёцками 150/50</t>
  </si>
  <si>
    <t>Плов из говядины 70/130</t>
  </si>
  <si>
    <t>Компот из ягод свежемороженых</t>
  </si>
  <si>
    <t>ТТК№195</t>
  </si>
  <si>
    <t xml:space="preserve">Омлет натуральный </t>
  </si>
  <si>
    <t>Кофейный напиток с молоком</t>
  </si>
  <si>
    <t>Батон пшеничный</t>
  </si>
  <si>
    <t>сладкое</t>
  </si>
  <si>
    <t>Пряники</t>
  </si>
  <si>
    <t>Салат из свеклы отварной</t>
  </si>
  <si>
    <t>Рассольник ленинградский</t>
  </si>
  <si>
    <t>Жаркое по-домашнему (свинина)70/130</t>
  </si>
  <si>
    <t>ТТК№69</t>
  </si>
  <si>
    <t xml:space="preserve">Апельсины свежие </t>
  </si>
  <si>
    <t>Вафли "Золотце моё"</t>
  </si>
  <si>
    <t>Каша вязкая молочная рисовая/Яйцо отварное</t>
  </si>
  <si>
    <t>182/143</t>
  </si>
  <si>
    <t>Рыбные палочки</t>
  </si>
  <si>
    <t>ТТК№72</t>
  </si>
  <si>
    <t>Гуляш из говядины /Каша рассыпчатая гречневая</t>
  </si>
  <si>
    <t>83/302</t>
  </si>
  <si>
    <t>Котлеты Южные</t>
  </si>
  <si>
    <t>ТТК№67</t>
  </si>
  <si>
    <t>Запеканка со сметаной 150/20</t>
  </si>
  <si>
    <t>ТТК№80</t>
  </si>
  <si>
    <t>Масло сливочное</t>
  </si>
  <si>
    <t>Филе птицы тушеное в соусе 50/50</t>
  </si>
  <si>
    <t>Рис припущенный</t>
  </si>
  <si>
    <t>Плов из курицы 70/130</t>
  </si>
  <si>
    <t>ТТК№82</t>
  </si>
  <si>
    <t>Молоко 0,2 3,2% (в индивидуальной упаковке)</t>
  </si>
  <si>
    <t>Щи из свежей капусты с картофелем (с курицей)200/25</t>
  </si>
  <si>
    <t>Тефтели мясные (говядина) 60/30</t>
  </si>
  <si>
    <t>Каша рассыпчатая гречневая</t>
  </si>
  <si>
    <t>Котлета из куриного филе/ Макароны отварные с маслом</t>
  </si>
  <si>
    <t>77/207</t>
  </si>
  <si>
    <t>Хлеб  пшеничный</t>
  </si>
  <si>
    <t>Суп картофельный с фасолью</t>
  </si>
  <si>
    <t>Азу (говядина) 50/150</t>
  </si>
  <si>
    <t>ТТК№48</t>
  </si>
  <si>
    <t>Булочка сдобная</t>
  </si>
  <si>
    <t>Среднее значение за период:</t>
  </si>
  <si>
    <t>Сок яблочный 0,2 в промышленной  упаковке</t>
  </si>
  <si>
    <t>Икра кабачковая</t>
  </si>
  <si>
    <t>Салат из квашеной капусты</t>
  </si>
  <si>
    <t>Горошек консервированный</t>
  </si>
  <si>
    <t>Чай с сахором</t>
  </si>
  <si>
    <t>Кукуруза консервированная</t>
  </si>
  <si>
    <t xml:space="preserve">Яблоки свежие </t>
  </si>
  <si>
    <t>Суп картофельный с клецками 150/50</t>
  </si>
  <si>
    <t>Суп лапша с курицей 200/25</t>
  </si>
  <si>
    <t>Салат из квашенной капусты</t>
  </si>
  <si>
    <t xml:space="preserve">Икра кабачковая </t>
  </si>
  <si>
    <t>Компот из ягод свежемороженных</t>
  </si>
  <si>
    <t>54-13</t>
  </si>
  <si>
    <t>ТТК№50</t>
  </si>
  <si>
    <t>МБОУ СОШ №24 им. Д.А. Старикова с. Агой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</si>
</sst>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rgb="FF000000"/>
      <name val="Calibri"/>
      <charset val="134"/>
    </font>
    <font>
      <sz val="11"/>
      <color rgb="FF000000"/>
      <name val="Calibri"/>
      <charset val="204"/>
      <scheme val="minor"/>
    </font>
    <font>
      <sz val="11"/>
      <name val="Calibri"/>
      <charset val="134"/>
    </font>
    <font>
      <sz val="11"/>
      <name val="Calibri"/>
      <charset val="204"/>
      <scheme val="minor"/>
    </font>
    <font>
      <sz val="10"/>
      <name val="Arial"/>
      <charset val="13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sz val="11"/>
      <name val="Calibri"/>
      <charset val="204"/>
    </font>
    <font>
      <sz val="10"/>
      <name val="Arial"/>
      <charset val="204"/>
    </font>
    <font>
      <sz val="8"/>
      <color rgb="FF000000"/>
      <name val="Arial"/>
      <charset val="1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5CE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rgb="FFFFF2CC"/>
      </patternFill>
    </fill>
    <fill>
      <patternFill patternType="solid">
        <fgColor theme="7" tint="0.79995117038483843"/>
        <bgColor rgb="FFFFF5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5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2CC"/>
      </patternFill>
    </fill>
    <fill>
      <patternFill patternType="solid">
        <fgColor theme="8" tint="0.59999389629810485"/>
        <bgColor rgb="FFFFF5CE"/>
      </patternFill>
    </fill>
    <fill>
      <patternFill patternType="solid">
        <fgColor theme="8" tint="0.59999389629810485"/>
        <bgColor rgb="FFFEF2CB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0" fillId="0" borderId="0"/>
    <xf numFmtId="0" fontId="21" fillId="0" borderId="0"/>
    <xf numFmtId="0" fontId="30" fillId="0" borderId="0"/>
  </cellStyleXfs>
  <cellXfs count="3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11" fillId="5" borderId="1" xfId="0" applyFont="1" applyFill="1" applyBorder="1" applyProtection="1"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1" fontId="9" fillId="3" borderId="19" xfId="0" applyNumberFormat="1" applyFont="1" applyFill="1" applyBorder="1" applyAlignment="1" applyProtection="1">
      <alignment horizontal="center" vertical="center"/>
      <protection locked="0"/>
    </xf>
    <xf numFmtId="1" fontId="9" fillId="3" borderId="16" xfId="0" applyNumberFormat="1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" fontId="9" fillId="3" borderId="20" xfId="0" applyNumberFormat="1" applyFont="1" applyFill="1" applyBorder="1" applyAlignment="1" applyProtection="1">
      <alignment horizontal="center" vertical="center"/>
      <protection locked="0"/>
    </xf>
    <xf numFmtId="1" fontId="9" fillId="3" borderId="2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3" xfId="0" applyFont="1" applyFill="1" applyBorder="1" applyAlignment="1">
      <alignment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1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" fontId="10" fillId="4" borderId="27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Protection="1">
      <protection locked="0"/>
    </xf>
    <xf numFmtId="0" fontId="10" fillId="7" borderId="1" xfId="0" applyFont="1" applyFill="1" applyBorder="1" applyAlignment="1" applyProtection="1"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/>
    </xf>
    <xf numFmtId="1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1" fontId="10" fillId="4" borderId="8" xfId="0" applyNumberFormat="1" applyFont="1" applyFill="1" applyBorder="1" applyAlignment="1" applyProtection="1">
      <alignment horizontal="center" vertical="center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1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9" xfId="0" applyFont="1" applyBorder="1" applyAlignment="1">
      <alignment horizontal="center" vertical="center" wrapText="1"/>
    </xf>
    <xf numFmtId="2" fontId="1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3" fillId="5" borderId="30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31" xfId="0" applyNumberFormat="1" applyFont="1" applyBorder="1" applyAlignment="1">
      <alignment horizontal="center" vertical="top" wrapText="1"/>
    </xf>
    <xf numFmtId="1" fontId="10" fillId="4" borderId="2" xfId="0" applyNumberFormat="1" applyFont="1" applyFill="1" applyBorder="1" applyAlignment="1" applyProtection="1">
      <alignment horizontal="center" vertic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2" fontId="2" fillId="6" borderId="23" xfId="0" applyNumberFormat="1" applyFont="1" applyFill="1" applyBorder="1" applyAlignment="1">
      <alignment horizontal="center" vertical="top" wrapText="1"/>
    </xf>
    <xf numFmtId="2" fontId="2" fillId="2" borderId="33" xfId="0" applyNumberFormat="1" applyFont="1" applyFill="1" applyBorder="1" applyAlignment="1" applyProtection="1">
      <alignment horizontal="center" vertical="top" wrapText="1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1" fontId="10" fillId="4" borderId="38" xfId="0" applyNumberFormat="1" applyFont="1" applyFill="1" applyBorder="1" applyAlignment="1" applyProtection="1">
      <alignment horizontal="center" vertical="center"/>
      <protection locked="0"/>
    </xf>
    <xf numFmtId="2" fontId="10" fillId="4" borderId="30" xfId="0" applyNumberFormat="1" applyFont="1" applyFill="1" applyBorder="1" applyAlignment="1" applyProtection="1">
      <alignment horizontal="center" vertical="center"/>
      <protection locked="0"/>
    </xf>
    <xf numFmtId="1" fontId="10" fillId="4" borderId="31" xfId="0" applyNumberFormat="1" applyFont="1" applyFill="1" applyBorder="1" applyAlignment="1" applyProtection="1">
      <alignment horizontal="center" vertic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" fontId="10" fillId="4" borderId="39" xfId="0" applyNumberFormat="1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Protection="1">
      <protection locked="0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3" borderId="27" xfId="0" applyNumberFormat="1" applyFont="1" applyFill="1" applyBorder="1" applyAlignment="1" applyProtection="1">
      <alignment horizontal="center" vertical="center" wrapText="1"/>
      <protection locked="0"/>
    </xf>
    <xf numFmtId="1" fontId="10" fillId="7" borderId="1" xfId="0" applyNumberFormat="1" applyFont="1" applyFill="1" applyBorder="1" applyAlignment="1" applyProtection="1">
      <alignment horizontal="center"/>
    </xf>
    <xf numFmtId="0" fontId="11" fillId="5" borderId="17" xfId="0" applyFont="1" applyFill="1" applyBorder="1"/>
    <xf numFmtId="0" fontId="9" fillId="3" borderId="17" xfId="0" applyFont="1" applyFill="1" applyBorder="1" applyAlignment="1">
      <alignment horizontal="center" vertical="center"/>
    </xf>
    <xf numFmtId="1" fontId="9" fillId="3" borderId="17" xfId="0" applyNumberFormat="1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" fontId="10" fillId="4" borderId="1" xfId="0" applyNumberFormat="1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1" fontId="10" fillId="4" borderId="1" xfId="0" applyNumberFormat="1" applyFont="1" applyFill="1" applyBorder="1" applyAlignment="1" applyProtection="1">
      <alignment horizontal="center" wrapText="1"/>
    </xf>
    <xf numFmtId="1" fontId="10" fillId="4" borderId="1" xfId="0" applyNumberFormat="1" applyFont="1" applyFill="1" applyBorder="1" applyAlignment="1" applyProtection="1">
      <alignment horizontal="center"/>
    </xf>
    <xf numFmtId="0" fontId="13" fillId="5" borderId="17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/>
      <protection locked="0"/>
    </xf>
    <xf numFmtId="2" fontId="10" fillId="4" borderId="33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2" fontId="2" fillId="2" borderId="30" xfId="0" applyNumberFormat="1" applyFont="1" applyFill="1" applyBorder="1" applyAlignment="1" applyProtection="1">
      <alignment horizontal="center" vertical="top" wrapText="1"/>
      <protection locked="0"/>
    </xf>
    <xf numFmtId="2" fontId="13" fillId="5" borderId="3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justify" vertical="center"/>
    </xf>
    <xf numFmtId="0" fontId="10" fillId="4" borderId="8" xfId="0" applyFont="1" applyFill="1" applyBorder="1" applyAlignment="1" applyProtection="1">
      <alignment horizontal="center" vertical="center" wrapText="1"/>
    </xf>
    <xf numFmtId="1" fontId="12" fillId="4" borderId="8" xfId="0" applyNumberFormat="1" applyFont="1" applyFill="1" applyBorder="1" applyAlignment="1" applyProtection="1">
      <alignment horizontal="center"/>
    </xf>
    <xf numFmtId="0" fontId="18" fillId="0" borderId="17" xfId="0" applyFont="1" applyBorder="1"/>
    <xf numFmtId="1" fontId="10" fillId="4" borderId="15" xfId="0" applyNumberFormat="1" applyFont="1" applyFill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center" vertical="center"/>
    </xf>
    <xf numFmtId="1" fontId="10" fillId="4" borderId="8" xfId="0" applyNumberFormat="1" applyFont="1" applyFill="1" applyBorder="1" applyAlignment="1" applyProtection="1">
      <alignment horizontal="center" wrapText="1"/>
    </xf>
    <xf numFmtId="0" fontId="13" fillId="5" borderId="20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7" fillId="4" borderId="1" xfId="1" applyFont="1" applyFill="1" applyBorder="1" applyAlignment="1" applyProtection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10" fillId="4" borderId="31" xfId="0" applyNumberFormat="1" applyFont="1" applyFill="1" applyBorder="1" applyAlignment="1" applyProtection="1">
      <alignment horizontal="center"/>
    </xf>
    <xf numFmtId="1" fontId="12" fillId="4" borderId="38" xfId="0" applyNumberFormat="1" applyFont="1" applyFill="1" applyBorder="1" applyAlignment="1" applyProtection="1">
      <alignment horizontal="center"/>
    </xf>
    <xf numFmtId="1" fontId="13" fillId="5" borderId="35" xfId="0" applyNumberFormat="1" applyFont="1" applyFill="1" applyBorder="1" applyAlignment="1">
      <alignment horizontal="center" vertical="center" wrapText="1"/>
    </xf>
    <xf numFmtId="1" fontId="11" fillId="3" borderId="35" xfId="0" applyNumberFormat="1" applyFont="1" applyFill="1" applyBorder="1" applyAlignment="1">
      <alignment horizontal="right" vertical="center"/>
    </xf>
    <xf numFmtId="2" fontId="13" fillId="5" borderId="42" xfId="0" applyNumberFormat="1" applyFont="1" applyFill="1" applyBorder="1" applyAlignment="1">
      <alignment horizontal="center" vertical="center" wrapText="1"/>
    </xf>
    <xf numFmtId="2" fontId="12" fillId="4" borderId="30" xfId="0" applyNumberFormat="1" applyFont="1" applyFill="1" applyBorder="1" applyAlignment="1" applyProtection="1">
      <alignment horizont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0" fillId="4" borderId="39" xfId="0" applyNumberFormat="1" applyFont="1" applyFill="1" applyBorder="1" applyAlignment="1" applyProtection="1">
      <alignment horizontal="center" wrapText="1"/>
    </xf>
    <xf numFmtId="2" fontId="12" fillId="4" borderId="33" xfId="0" applyNumberFormat="1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/>
    </xf>
    <xf numFmtId="1" fontId="13" fillId="5" borderId="31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0" xfId="0" applyFont="1" applyFill="1"/>
    <xf numFmtId="2" fontId="23" fillId="3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top" wrapText="1"/>
      <protection locked="0"/>
    </xf>
    <xf numFmtId="2" fontId="0" fillId="9" borderId="1" xfId="0" applyNumberFormat="1" applyFill="1" applyBorder="1" applyAlignment="1" applyProtection="1">
      <alignment horizontal="center"/>
      <protection locked="0"/>
    </xf>
    <xf numFmtId="1" fontId="24" fillId="4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2" xfId="1" applyFont="1" applyFill="1" applyBorder="1" applyAlignment="1" applyProtection="1">
      <alignment horizontal="center"/>
      <protection locked="0"/>
    </xf>
    <xf numFmtId="2" fontId="23" fillId="4" borderId="2" xfId="1" applyNumberFormat="1" applyFont="1" applyFill="1" applyBorder="1" applyAlignment="1" applyProtection="1">
      <alignment horizontal="center"/>
      <protection locked="0"/>
    </xf>
    <xf numFmtId="1" fontId="24" fillId="4" borderId="13" xfId="0" applyNumberFormat="1" applyFont="1" applyFill="1" applyBorder="1" applyAlignment="1" applyProtection="1">
      <alignment horizontal="center" vertical="center"/>
      <protection locked="0"/>
    </xf>
    <xf numFmtId="1" fontId="9" fillId="3" borderId="31" xfId="0" applyNumberFormat="1" applyFont="1" applyFill="1" applyBorder="1" applyAlignment="1" applyProtection="1">
      <alignment horizontal="center" vertical="center"/>
      <protection locked="0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25" fillId="4" borderId="1" xfId="0" applyNumberFormat="1" applyFont="1" applyFill="1" applyBorder="1" applyAlignment="1" applyProtection="1">
      <alignment horizontal="center" vertical="center" wrapText="1"/>
    </xf>
    <xf numFmtId="2" fontId="2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1" fontId="25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1" fontId="25" fillId="4" borderId="31" xfId="0" applyNumberFormat="1" applyFont="1" applyFill="1" applyBorder="1" applyAlignment="1" applyProtection="1">
      <alignment horizontal="center" vertical="center" wrapText="1"/>
      <protection locked="0"/>
    </xf>
    <xf numFmtId="2" fontId="24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24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top" wrapText="1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1" fontId="23" fillId="3" borderId="1" xfId="0" applyNumberFormat="1" applyFont="1" applyFill="1" applyBorder="1" applyAlignment="1" applyProtection="1">
      <alignment horizontal="center" vertical="center"/>
      <protection locked="0"/>
    </xf>
    <xf numFmtId="1" fontId="24" fillId="4" borderId="27" xfId="0" applyNumberFormat="1" applyFont="1" applyFill="1" applyBorder="1" applyAlignment="1" applyProtection="1">
      <alignment horizontal="center" vertical="center"/>
      <protection locked="0"/>
    </xf>
    <xf numFmtId="1" fontId="24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/>
    </xf>
    <xf numFmtId="1" fontId="18" fillId="8" borderId="17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" xfId="0" applyNumberFormat="1" applyFont="1" applyFill="1" applyBorder="1" applyAlignment="1" applyProtection="1">
      <alignment horizontal="center" vertical="center"/>
      <protection locked="0"/>
    </xf>
    <xf numFmtId="2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7" borderId="1" xfId="0" applyNumberFormat="1" applyFont="1" applyFill="1" applyBorder="1" applyAlignment="1" applyProtection="1">
      <alignment horizontal="center" vertical="center"/>
      <protection locked="0"/>
    </xf>
    <xf numFmtId="1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center" vertical="center"/>
    </xf>
    <xf numFmtId="1" fontId="10" fillId="4" borderId="15" xfId="0" applyNumberFormat="1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>
      <alignment horizontal="center" vertical="center"/>
    </xf>
    <xf numFmtId="0" fontId="19" fillId="5" borderId="43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 wrapText="1"/>
      <protection locked="0"/>
    </xf>
    <xf numFmtId="0" fontId="17" fillId="8" borderId="27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1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1" fontId="25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10" borderId="1" xfId="0" applyNumberFormat="1" applyFont="1" applyFill="1" applyBorder="1" applyAlignment="1" applyProtection="1">
      <alignment horizontal="center" vertical="center"/>
      <protection locked="0"/>
    </xf>
    <xf numFmtId="1" fontId="9" fillId="11" borderId="1" xfId="0" applyNumberFormat="1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 applyProtection="1">
      <alignment horizontal="center" vertical="center"/>
      <protection locked="0"/>
    </xf>
    <xf numFmtId="1" fontId="23" fillId="11" borderId="1" xfId="0" applyNumberFormat="1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1" fontId="9" fillId="11" borderId="15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5" borderId="20" xfId="0" applyFont="1" applyFill="1" applyBorder="1"/>
    <xf numFmtId="2" fontId="11" fillId="3" borderId="1" xfId="0" applyNumberFormat="1" applyFont="1" applyFill="1" applyBorder="1" applyAlignment="1">
      <alignment horizontal="center" vertical="center" wrapText="1"/>
    </xf>
    <xf numFmtId="1" fontId="23" fillId="3" borderId="17" xfId="0" applyNumberFormat="1" applyFont="1" applyFill="1" applyBorder="1" applyAlignment="1" applyProtection="1">
      <alignment horizontal="center" vertical="center"/>
      <protection locked="0"/>
    </xf>
    <xf numFmtId="1" fontId="23" fillId="3" borderId="18" xfId="0" applyNumberFormat="1" applyFont="1" applyFill="1" applyBorder="1" applyAlignment="1" applyProtection="1">
      <alignment horizontal="center" vertical="center"/>
      <protection locked="0"/>
    </xf>
    <xf numFmtId="1" fontId="24" fillId="4" borderId="1" xfId="0" applyNumberFormat="1" applyFont="1" applyFill="1" applyBorder="1" applyAlignment="1" applyProtection="1">
      <alignment horizontal="center" vertical="center"/>
    </xf>
    <xf numFmtId="2" fontId="25" fillId="4" borderId="1" xfId="0" applyNumberFormat="1" applyFont="1" applyFill="1" applyBorder="1" applyAlignment="1" applyProtection="1">
      <alignment horizontal="center" wrapText="1"/>
    </xf>
    <xf numFmtId="1" fontId="24" fillId="4" borderId="1" xfId="0" applyNumberFormat="1" applyFont="1" applyFill="1" applyBorder="1" applyAlignment="1" applyProtection="1">
      <alignment horizontal="center"/>
    </xf>
    <xf numFmtId="1" fontId="25" fillId="4" borderId="1" xfId="0" applyNumberFormat="1" applyFont="1" applyFill="1" applyBorder="1" applyAlignment="1" applyProtection="1">
      <alignment horizontal="center" wrapText="1"/>
    </xf>
    <xf numFmtId="1" fontId="2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1" fontId="23" fillId="7" borderId="1" xfId="0" applyNumberFormat="1" applyFont="1" applyFill="1" applyBorder="1" applyAlignment="1" applyProtection="1">
      <alignment horizontal="center"/>
    </xf>
    <xf numFmtId="1" fontId="2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4" fillId="4" borderId="1" xfId="0" applyNumberFormat="1" applyFont="1" applyFill="1" applyBorder="1" applyAlignment="1" applyProtection="1">
      <alignment horizontal="center" wrapText="1"/>
    </xf>
    <xf numFmtId="1" fontId="25" fillId="4" borderId="1" xfId="0" applyNumberFormat="1" applyFont="1" applyFill="1" applyBorder="1" applyAlignment="1" applyProtection="1">
      <alignment horizontal="center"/>
    </xf>
    <xf numFmtId="1" fontId="13" fillId="5" borderId="20" xfId="0" applyNumberFormat="1" applyFont="1" applyFill="1" applyBorder="1" applyAlignment="1">
      <alignment horizontal="center" vertical="center" wrapText="1"/>
    </xf>
    <xf numFmtId="1" fontId="10" fillId="4" borderId="2" xfId="0" applyNumberFormat="1" applyFont="1" applyFill="1" applyBorder="1" applyAlignment="1" applyProtection="1">
      <alignment horizontal="center"/>
    </xf>
    <xf numFmtId="0" fontId="23" fillId="3" borderId="1" xfId="0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 applyProtection="1">
      <alignment horizontal="center"/>
    </xf>
    <xf numFmtId="0" fontId="17" fillId="4" borderId="1" xfId="1" applyFont="1" applyFill="1" applyBorder="1" applyAlignment="1" applyProtection="1">
      <alignment horizontal="center"/>
    </xf>
    <xf numFmtId="0" fontId="17" fillId="3" borderId="1" xfId="0" applyFont="1" applyFill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top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1" fontId="23" fillId="3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10" fillId="7" borderId="2" xfId="0" applyFont="1" applyFill="1" applyBorder="1" applyAlignment="1" applyProtection="1">
      <alignment horizontal="center"/>
    </xf>
    <xf numFmtId="1" fontId="12" fillId="4" borderId="1" xfId="0" applyNumberFormat="1" applyFont="1" applyFill="1" applyBorder="1" applyAlignment="1" applyProtection="1">
      <alignment horizontal="center" vertical="center"/>
    </xf>
    <xf numFmtId="2" fontId="12" fillId="4" borderId="1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right"/>
      <protection locked="0"/>
    </xf>
    <xf numFmtId="0" fontId="0" fillId="0" borderId="27" xfId="0" applyBorder="1"/>
    <xf numFmtId="0" fontId="11" fillId="5" borderId="18" xfId="0" applyFont="1" applyFill="1" applyBorder="1"/>
    <xf numFmtId="0" fontId="0" fillId="2" borderId="27" xfId="0" applyFill="1" applyBorder="1" applyProtection="1">
      <protection locked="0"/>
    </xf>
    <xf numFmtId="1" fontId="11" fillId="3" borderId="1" xfId="0" applyNumberFormat="1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2" fontId="26" fillId="4" borderId="1" xfId="0" applyNumberFormat="1" applyFont="1" applyFill="1" applyBorder="1" applyAlignment="1" applyProtection="1">
      <alignment horizontal="center" wrapText="1"/>
    </xf>
    <xf numFmtId="2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>
      <alignment horizontal="center" vertical="center" wrapText="1"/>
    </xf>
    <xf numFmtId="1" fontId="25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2" fontId="25" fillId="4" borderId="2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1" fontId="10" fillId="7" borderId="2" xfId="0" applyNumberFormat="1" applyFont="1" applyFill="1" applyBorder="1" applyAlignment="1" applyProtection="1">
      <alignment horizontal="center" vertical="center"/>
      <protection locked="0"/>
    </xf>
    <xf numFmtId="2" fontId="10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38" xfId="0" applyNumberFormat="1" applyFont="1" applyFill="1" applyBorder="1" applyAlignment="1" applyProtection="1">
      <alignment horizontal="center" vertical="center" wrapText="1"/>
      <protection locked="0"/>
    </xf>
    <xf numFmtId="1" fontId="24" fillId="10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10" borderId="8" xfId="0" applyNumberFormat="1" applyFont="1" applyFill="1" applyBorder="1" applyAlignment="1" applyProtection="1">
      <alignment horizontal="center" vertical="center" wrapText="1"/>
      <protection locked="0"/>
    </xf>
    <xf numFmtId="2" fontId="24" fillId="10" borderId="34" xfId="0" applyNumberFormat="1" applyFont="1" applyFill="1" applyBorder="1" applyAlignment="1" applyProtection="1">
      <alignment horizontal="center" vertical="center"/>
      <protection locked="0"/>
    </xf>
    <xf numFmtId="2" fontId="2" fillId="9" borderId="33" xfId="0" applyNumberFormat="1" applyFont="1" applyFill="1" applyBorder="1" applyAlignment="1" applyProtection="1">
      <alignment horizontal="center" vertical="top" wrapText="1"/>
      <protection locked="0"/>
    </xf>
    <xf numFmtId="4" fontId="25" fillId="10" borderId="30" xfId="0" applyNumberFormat="1" applyFont="1" applyFill="1" applyBorder="1" applyAlignment="1" applyProtection="1">
      <alignment horizontal="center" vertical="center" wrapText="1"/>
    </xf>
    <xf numFmtId="2" fontId="25" fillId="10" borderId="30" xfId="0" applyNumberFormat="1" applyFont="1" applyFill="1" applyBorder="1" applyAlignment="1" applyProtection="1">
      <alignment horizontal="center" vertical="center" wrapText="1"/>
    </xf>
    <xf numFmtId="4" fontId="24" fillId="4" borderId="30" xfId="0" applyNumberFormat="1" applyFont="1" applyFill="1" applyBorder="1" applyAlignment="1" applyProtection="1">
      <alignment horizontal="center" vertical="center"/>
      <protection locked="0"/>
    </xf>
    <xf numFmtId="2" fontId="13" fillId="5" borderId="30" xfId="0" applyNumberFormat="1" applyFont="1" applyFill="1" applyBorder="1" applyAlignment="1">
      <alignment horizontal="center" vertical="center" wrapText="1"/>
    </xf>
    <xf numFmtId="2" fontId="25" fillId="4" borderId="30" xfId="0" applyNumberFormat="1" applyFont="1" applyFill="1" applyBorder="1" applyAlignment="1" applyProtection="1">
      <alignment horizontal="center" vertical="center" wrapText="1"/>
    </xf>
    <xf numFmtId="2" fontId="24" fillId="4" borderId="30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Border="1" applyAlignment="1">
      <alignment horizontal="center" vertical="top" wrapText="1"/>
    </xf>
    <xf numFmtId="2" fontId="2" fillId="6" borderId="45" xfId="0" applyNumberFormat="1" applyFont="1" applyFill="1" applyBorder="1" applyAlignment="1">
      <alignment horizontal="center" vertical="top" wrapText="1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2" fontId="24" fillId="4" borderId="34" xfId="0" applyNumberFormat="1" applyFont="1" applyFill="1" applyBorder="1" applyAlignment="1" applyProtection="1">
      <alignment horizontal="center" vertical="center" wrapText="1"/>
      <protection locked="0"/>
    </xf>
    <xf numFmtId="2" fontId="24" fillId="4" borderId="30" xfId="0" applyNumberFormat="1" applyFont="1" applyFill="1" applyBorder="1" applyAlignment="1" applyProtection="1">
      <alignment horizontal="center" vertical="center" wrapText="1"/>
    </xf>
    <xf numFmtId="2" fontId="24" fillId="4" borderId="30" xfId="0" applyNumberFormat="1" applyFont="1" applyFill="1" applyBorder="1" applyAlignment="1" applyProtection="1">
      <alignment horizontal="center" vertical="center"/>
      <protection locked="0"/>
    </xf>
    <xf numFmtId="2" fontId="25" fillId="4" borderId="30" xfId="0" applyNumberFormat="1" applyFont="1" applyFill="1" applyBorder="1" applyAlignment="1" applyProtection="1">
      <alignment horizontal="center" vertical="center"/>
    </xf>
    <xf numFmtId="2" fontId="11" fillId="3" borderId="3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50" xfId="0" applyNumberFormat="1" applyFont="1" applyFill="1" applyBorder="1" applyAlignment="1" applyProtection="1">
      <alignment horizontal="center" vertical="top" wrapText="1"/>
      <protection locked="0"/>
    </xf>
    <xf numFmtId="0" fontId="2" fillId="0" borderId="56" xfId="0" applyFont="1" applyBorder="1" applyAlignment="1">
      <alignment horizontal="center"/>
    </xf>
    <xf numFmtId="2" fontId="25" fillId="4" borderId="34" xfId="0" applyNumberFormat="1" applyFont="1" applyFill="1" applyBorder="1" applyAlignment="1" applyProtection="1">
      <alignment horizontal="center" wrapText="1"/>
    </xf>
    <xf numFmtId="2" fontId="25" fillId="4" borderId="30" xfId="0" applyNumberFormat="1" applyFont="1" applyFill="1" applyBorder="1" applyAlignment="1" applyProtection="1">
      <alignment horizontal="center" wrapText="1"/>
    </xf>
    <xf numFmtId="2" fontId="25" fillId="4" borderId="33" xfId="0" applyNumberFormat="1" applyFont="1" applyFill="1" applyBorder="1" applyAlignment="1" applyProtection="1">
      <alignment horizontal="center" wrapText="1"/>
    </xf>
    <xf numFmtId="2" fontId="26" fillId="4" borderId="50" xfId="0" applyNumberFormat="1" applyFont="1" applyFill="1" applyBorder="1" applyAlignment="1" applyProtection="1">
      <alignment horizontal="center" wrapText="1"/>
    </xf>
    <xf numFmtId="2" fontId="11" fillId="3" borderId="30" xfId="0" applyNumberFormat="1" applyFont="1" applyFill="1" applyBorder="1" applyAlignment="1">
      <alignment horizontal="center" vertical="center" wrapText="1"/>
    </xf>
    <xf numFmtId="2" fontId="10" fillId="4" borderId="44" xfId="0" applyNumberFormat="1" applyFont="1" applyFill="1" applyBorder="1" applyAlignment="1" applyProtection="1">
      <alignment horizontal="center" vertical="center"/>
      <protection locked="0"/>
    </xf>
    <xf numFmtId="0" fontId="2" fillId="6" borderId="57" xfId="0" applyFont="1" applyFill="1" applyBorder="1" applyAlignment="1">
      <alignment horizontal="center"/>
    </xf>
    <xf numFmtId="2" fontId="24" fillId="4" borderId="30" xfId="0" applyNumberFormat="1" applyFont="1" applyFill="1" applyBorder="1" applyAlignment="1" applyProtection="1">
      <alignment horizontal="center"/>
      <protection locked="0"/>
    </xf>
    <xf numFmtId="2" fontId="25" fillId="4" borderId="30" xfId="0" applyNumberFormat="1" applyFont="1" applyFill="1" applyBorder="1" applyAlignment="1" applyProtection="1">
      <alignment horizontal="center"/>
    </xf>
    <xf numFmtId="2" fontId="24" fillId="4" borderId="30" xfId="0" applyNumberFormat="1" applyFont="1" applyFill="1" applyBorder="1" applyAlignment="1" applyProtection="1">
      <alignment horizontal="center" wrapText="1"/>
    </xf>
    <xf numFmtId="2" fontId="24" fillId="4" borderId="30" xfId="0" applyNumberFormat="1" applyFont="1" applyFill="1" applyBorder="1" applyAlignment="1" applyProtection="1">
      <alignment horizontal="center"/>
    </xf>
    <xf numFmtId="2" fontId="9" fillId="3" borderId="3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/>
    </xf>
    <xf numFmtId="2" fontId="24" fillId="4" borderId="2" xfId="0" applyNumberFormat="1" applyFont="1" applyFill="1" applyBorder="1" applyAlignment="1" applyProtection="1">
      <alignment horizontal="center"/>
      <protection locked="0"/>
    </xf>
    <xf numFmtId="2" fontId="12" fillId="4" borderId="34" xfId="0" applyNumberFormat="1" applyFont="1" applyFill="1" applyBorder="1" applyAlignment="1" applyProtection="1">
      <alignment horizontal="center" wrapText="1"/>
    </xf>
    <xf numFmtId="2" fontId="10" fillId="4" borderId="30" xfId="0" applyNumberFormat="1" applyFont="1" applyFill="1" applyBorder="1" applyAlignment="1" applyProtection="1">
      <alignment horizontal="center"/>
    </xf>
    <xf numFmtId="2" fontId="1" fillId="2" borderId="30" xfId="0" applyNumberFormat="1" applyFont="1" applyFill="1" applyBorder="1" applyAlignment="1" applyProtection="1">
      <alignment horizont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>
      <alignment horizontal="center" vertical="center"/>
    </xf>
    <xf numFmtId="1" fontId="24" fillId="10" borderId="1" xfId="3" applyNumberFormat="1" applyFont="1" applyFill="1" applyBorder="1" applyAlignment="1" applyProtection="1">
      <alignment horizontal="center" vertical="center"/>
      <protection locked="0"/>
    </xf>
    <xf numFmtId="1" fontId="24" fillId="10" borderId="1" xfId="3" applyNumberFormat="1" applyFont="1" applyFill="1" applyBorder="1" applyAlignment="1" applyProtection="1">
      <alignment horizontal="center" vertical="center"/>
      <protection locked="0"/>
    </xf>
    <xf numFmtId="1" fontId="24" fillId="10" borderId="27" xfId="3" applyNumberFormat="1" applyFont="1" applyFill="1" applyBorder="1" applyAlignment="1" applyProtection="1">
      <alignment horizontal="center" vertical="center"/>
      <protection locked="0"/>
    </xf>
    <xf numFmtId="1" fontId="24" fillId="10" borderId="30" xfId="3" applyNumberFormat="1" applyFont="1" applyFill="1" applyBorder="1" applyAlignment="1" applyProtection="1">
      <alignment horizontal="center" vertical="center"/>
      <protection locked="0"/>
    </xf>
    <xf numFmtId="1" fontId="24" fillId="10" borderId="1" xfId="3" applyNumberFormat="1" applyFont="1" applyFill="1" applyBorder="1" applyAlignment="1" applyProtection="1">
      <alignment horizontal="center" vertical="center"/>
      <protection locked="0"/>
    </xf>
    <xf numFmtId="1" fontId="24" fillId="4" borderId="2" xfId="0" applyNumberFormat="1" applyFont="1" applyFill="1" applyBorder="1" applyAlignment="1" applyProtection="1">
      <alignment horizontal="center"/>
    </xf>
    <xf numFmtId="1" fontId="2" fillId="12" borderId="2" xfId="0" applyNumberFormat="1" applyFont="1" applyFill="1" applyBorder="1" applyAlignment="1" applyProtection="1">
      <alignment horizontal="center"/>
      <protection locked="0"/>
    </xf>
    <xf numFmtId="1" fontId="2" fillId="12" borderId="1" xfId="0" applyNumberFormat="1" applyFont="1" applyFill="1" applyBorder="1" applyAlignment="1" applyProtection="1">
      <alignment horizontal="center"/>
      <protection locked="0"/>
    </xf>
    <xf numFmtId="0" fontId="10" fillId="13" borderId="40" xfId="0" applyFont="1" applyFill="1" applyBorder="1" applyAlignment="1" applyProtection="1">
      <alignment horizontal="left" vertical="center"/>
      <protection locked="0"/>
    </xf>
    <xf numFmtId="0" fontId="17" fillId="14" borderId="18" xfId="0" applyFont="1" applyFill="1" applyBorder="1" applyProtection="1">
      <protection locked="0"/>
    </xf>
    <xf numFmtId="0" fontId="10" fillId="13" borderId="27" xfId="0" applyFont="1" applyFill="1" applyBorder="1" applyAlignment="1" applyProtection="1">
      <alignment horizontal="left" vertical="center"/>
      <protection locked="0"/>
    </xf>
    <xf numFmtId="0" fontId="18" fillId="15" borderId="18" xfId="0" applyFont="1" applyFill="1" applyBorder="1" applyAlignment="1" applyProtection="1">
      <alignment vertical="top" wrapText="1"/>
      <protection locked="0"/>
    </xf>
    <xf numFmtId="0" fontId="9" fillId="14" borderId="21" xfId="0" applyFont="1" applyFill="1" applyBorder="1" applyAlignment="1" applyProtection="1">
      <alignment vertical="center"/>
      <protection locked="0"/>
    </xf>
    <xf numFmtId="0" fontId="10" fillId="13" borderId="1" xfId="0" applyFont="1" applyFill="1" applyBorder="1" applyAlignment="1" applyProtection="1">
      <alignment horizontal="left" vertical="center"/>
      <protection locked="0"/>
    </xf>
    <xf numFmtId="0" fontId="17" fillId="14" borderId="1" xfId="0" applyFont="1" applyFill="1" applyBorder="1" applyAlignment="1" applyProtection="1">
      <alignment horizontal="left" vertical="center"/>
      <protection locked="0"/>
    </xf>
    <xf numFmtId="0" fontId="10" fillId="13" borderId="27" xfId="0" applyFont="1" applyFill="1" applyBorder="1" applyAlignment="1" applyProtection="1">
      <alignment horizontal="left" vertical="center" wrapText="1"/>
      <protection locked="0"/>
    </xf>
    <xf numFmtId="0" fontId="27" fillId="13" borderId="1" xfId="0" applyFont="1" applyFill="1" applyBorder="1" applyAlignment="1" applyProtection="1">
      <alignment horizontal="justify" vertical="center"/>
    </xf>
    <xf numFmtId="0" fontId="9" fillId="14" borderId="1" xfId="0" applyFont="1" applyFill="1" applyBorder="1" applyAlignment="1" applyProtection="1">
      <alignment horizontal="left" vertical="center"/>
      <protection locked="0"/>
    </xf>
    <xf numFmtId="0" fontId="9" fillId="14" borderId="17" xfId="0" applyFont="1" applyFill="1" applyBorder="1" applyAlignment="1" applyProtection="1">
      <alignment horizontal="left" vertical="center"/>
      <protection locked="0"/>
    </xf>
    <xf numFmtId="0" fontId="9" fillId="14" borderId="17" xfId="0" applyFont="1" applyFill="1" applyBorder="1" applyAlignment="1">
      <alignment vertical="center"/>
    </xf>
    <xf numFmtId="0" fontId="10" fillId="13" borderId="8" xfId="0" applyFont="1" applyFill="1" applyBorder="1" applyAlignment="1" applyProtection="1">
      <alignment vertical="center"/>
      <protection locked="0"/>
    </xf>
    <xf numFmtId="0" fontId="2" fillId="12" borderId="1" xfId="0" applyFont="1" applyFill="1" applyBorder="1" applyAlignment="1" applyProtection="1">
      <alignment vertical="top" wrapText="1"/>
      <protection locked="0"/>
    </xf>
    <xf numFmtId="0" fontId="17" fillId="14" borderId="17" xfId="2" applyFont="1" applyFill="1" applyBorder="1" applyAlignment="1" applyProtection="1">
      <alignment horizontal="left" vertical="center"/>
      <protection locked="0"/>
    </xf>
    <xf numFmtId="0" fontId="9" fillId="14" borderId="1" xfId="0" applyFont="1" applyFill="1" applyBorder="1" applyAlignment="1" applyProtection="1">
      <alignment horizontal="left"/>
      <protection locked="0"/>
    </xf>
    <xf numFmtId="0" fontId="23" fillId="14" borderId="49" xfId="0" applyFont="1" applyFill="1" applyBorder="1" applyAlignment="1" applyProtection="1">
      <alignment horizontal="left" vertical="center"/>
      <protection locked="0"/>
    </xf>
    <xf numFmtId="0" fontId="9" fillId="14" borderId="20" xfId="0" applyFont="1" applyFill="1" applyBorder="1" applyAlignment="1">
      <alignment vertical="center"/>
    </xf>
    <xf numFmtId="0" fontId="24" fillId="13" borderId="1" xfId="0" applyFont="1" applyFill="1" applyBorder="1" applyAlignment="1" applyProtection="1">
      <alignment horizontal="left" vertical="center" wrapText="1"/>
      <protection locked="0"/>
    </xf>
    <xf numFmtId="0" fontId="23" fillId="14" borderId="17" xfId="0" applyFont="1" applyFill="1" applyBorder="1" applyAlignment="1" applyProtection="1">
      <alignment horizontal="left" vertical="center"/>
      <protection locked="0"/>
    </xf>
    <xf numFmtId="0" fontId="10" fillId="13" borderId="1" xfId="0" applyFont="1" applyFill="1" applyBorder="1" applyAlignment="1" applyProtection="1">
      <alignment horizontal="justify" wrapText="1"/>
    </xf>
    <xf numFmtId="0" fontId="17" fillId="14" borderId="1" xfId="0" applyFont="1" applyFill="1" applyBorder="1" applyAlignment="1">
      <alignment horizontal="left"/>
    </xf>
    <xf numFmtId="0" fontId="10" fillId="13" borderId="1" xfId="0" applyFont="1" applyFill="1" applyBorder="1" applyAlignment="1" applyProtection="1">
      <alignment horizontal="justify"/>
    </xf>
    <xf numFmtId="0" fontId="9" fillId="14" borderId="19" xfId="0" applyFont="1" applyFill="1" applyBorder="1" applyAlignment="1">
      <alignment horizontal="left" vertical="center"/>
    </xf>
    <xf numFmtId="0" fontId="9" fillId="14" borderId="17" xfId="0" applyFont="1" applyFill="1" applyBorder="1" applyAlignment="1">
      <alignment horizontal="left" vertical="center"/>
    </xf>
    <xf numFmtId="0" fontId="10" fillId="13" borderId="38" xfId="0" applyFont="1" applyFill="1" applyBorder="1" applyAlignment="1" applyProtection="1">
      <alignment horizontal="justify" vertical="center"/>
    </xf>
    <xf numFmtId="0" fontId="23" fillId="14" borderId="21" xfId="0" applyFont="1" applyFill="1" applyBorder="1" applyProtection="1">
      <protection locked="0"/>
    </xf>
    <xf numFmtId="0" fontId="24" fillId="13" borderId="1" xfId="0" applyFont="1" applyFill="1" applyBorder="1" applyAlignment="1" applyProtection="1">
      <alignment horizontal="justify"/>
    </xf>
    <xf numFmtId="0" fontId="9" fillId="14" borderId="1" xfId="0" applyFont="1" applyFill="1" applyBorder="1" applyAlignment="1">
      <alignment horizontal="left"/>
    </xf>
    <xf numFmtId="0" fontId="13" fillId="15" borderId="1" xfId="0" applyFont="1" applyFill="1" applyBorder="1" applyAlignment="1">
      <alignment vertical="top" wrapText="1"/>
    </xf>
    <xf numFmtId="0" fontId="24" fillId="13" borderId="1" xfId="0" applyFont="1" applyFill="1" applyBorder="1" applyAlignment="1" applyProtection="1">
      <alignment horizontal="left" vertical="center"/>
      <protection locked="0"/>
    </xf>
    <xf numFmtId="0" fontId="17" fillId="14" borderId="1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justify" vertical="center"/>
    </xf>
    <xf numFmtId="0" fontId="9" fillId="14" borderId="26" xfId="0" applyFont="1" applyFill="1" applyBorder="1" applyAlignment="1">
      <alignment horizontal="left" vertical="center" wrapText="1"/>
    </xf>
    <xf numFmtId="0" fontId="13" fillId="15" borderId="17" xfId="0" applyFont="1" applyFill="1" applyBorder="1" applyAlignment="1">
      <alignment vertical="top" wrapText="1"/>
    </xf>
    <xf numFmtId="0" fontId="23" fillId="14" borderId="17" xfId="0" applyFont="1" applyFill="1" applyBorder="1" applyAlignment="1">
      <alignment horizontal="left" vertical="center"/>
    </xf>
    <xf numFmtId="0" fontId="10" fillId="13" borderId="1" xfId="0" applyFont="1" applyFill="1" applyBorder="1" applyAlignment="1" applyProtection="1">
      <alignment horizontal="justify" vertical="center"/>
    </xf>
    <xf numFmtId="0" fontId="10" fillId="13" borderId="27" xfId="0" applyFont="1" applyFill="1" applyBorder="1" applyAlignment="1" applyProtection="1">
      <alignment horizontal="justify" vertical="center"/>
    </xf>
    <xf numFmtId="0" fontId="24" fillId="13" borderId="1" xfId="0" applyFont="1" applyFill="1" applyBorder="1" applyAlignment="1" applyProtection="1">
      <alignment vertical="center"/>
    </xf>
    <xf numFmtId="0" fontId="23" fillId="14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left" vertical="center"/>
    </xf>
    <xf numFmtId="0" fontId="9" fillId="14" borderId="26" xfId="0" applyFont="1" applyFill="1" applyBorder="1" applyAlignment="1">
      <alignment horizontal="left" vertical="center"/>
    </xf>
    <xf numFmtId="0" fontId="9" fillId="14" borderId="18" xfId="0" applyFont="1" applyFill="1" applyBorder="1" applyAlignment="1">
      <alignment horizontal="left" vertical="center"/>
    </xf>
    <xf numFmtId="0" fontId="13" fillId="15" borderId="18" xfId="0" applyFont="1" applyFill="1" applyBorder="1" applyAlignment="1">
      <alignment vertical="top" wrapText="1"/>
    </xf>
    <xf numFmtId="0" fontId="0" fillId="12" borderId="27" xfId="0" applyFont="1" applyFill="1" applyBorder="1" applyAlignment="1" applyProtection="1">
      <alignment wrapText="1"/>
      <protection locked="0"/>
    </xf>
    <xf numFmtId="0" fontId="28" fillId="13" borderId="27" xfId="0" applyFont="1" applyFill="1" applyBorder="1" applyAlignment="1" applyProtection="1">
      <alignment horizontal="justify" vertical="center"/>
    </xf>
    <xf numFmtId="0" fontId="9" fillId="14" borderId="27" xfId="0" applyFont="1" applyFill="1" applyBorder="1" applyAlignment="1">
      <alignment horizontal="left" vertical="center"/>
    </xf>
    <xf numFmtId="0" fontId="9" fillId="14" borderId="16" xfId="0" applyFont="1" applyFill="1" applyBorder="1" applyAlignment="1">
      <alignment horizontal="left" vertical="center"/>
    </xf>
    <xf numFmtId="0" fontId="9" fillId="14" borderId="18" xfId="0" applyFont="1" applyFill="1" applyBorder="1" applyAlignment="1" applyProtection="1">
      <alignment horizontal="left" vertical="center"/>
      <protection locked="0"/>
    </xf>
    <xf numFmtId="0" fontId="10" fillId="13" borderId="2" xfId="0" applyFont="1" applyFill="1" applyBorder="1" applyAlignment="1" applyProtection="1">
      <alignment vertical="center" wrapText="1"/>
    </xf>
    <xf numFmtId="0" fontId="29" fillId="14" borderId="17" xfId="0" applyFont="1" applyFill="1" applyBorder="1" applyAlignment="1">
      <alignment horizontal="left"/>
    </xf>
    <xf numFmtId="0" fontId="24" fillId="13" borderId="1" xfId="0" applyFont="1" applyFill="1" applyBorder="1" applyAlignment="1" applyProtection="1">
      <alignment horizontal="left" vertical="center" wrapText="1"/>
    </xf>
    <xf numFmtId="0" fontId="9" fillId="14" borderId="1" xfId="0" applyFont="1" applyFill="1" applyBorder="1" applyAlignment="1">
      <alignment horizontal="left" wrapText="1"/>
    </xf>
    <xf numFmtId="0" fontId="17" fillId="14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 applyProtection="1">
      <alignment vertical="top" wrapText="1"/>
      <protection locked="0"/>
    </xf>
    <xf numFmtId="0" fontId="10" fillId="13" borderId="2" xfId="0" applyFont="1" applyFill="1" applyBorder="1" applyAlignment="1" applyProtection="1">
      <alignment horizontal="left" vertical="center"/>
      <protection locked="0"/>
    </xf>
    <xf numFmtId="0" fontId="9" fillId="14" borderId="17" xfId="0" applyFont="1" applyFill="1" applyBorder="1" applyProtection="1">
      <protection locked="0"/>
    </xf>
    <xf numFmtId="0" fontId="9" fillId="14" borderId="17" xfId="0" applyFont="1" applyFill="1" applyBorder="1" applyAlignment="1" applyProtection="1">
      <alignment horizontal="left" wrapText="1"/>
      <protection locked="0"/>
    </xf>
    <xf numFmtId="0" fontId="9" fillId="14" borderId="17" xfId="0" applyFont="1" applyFill="1" applyBorder="1" applyAlignment="1" applyProtection="1">
      <alignment horizontal="left"/>
      <protection locked="0"/>
    </xf>
    <xf numFmtId="0" fontId="9" fillId="14" borderId="18" xfId="0" applyFont="1" applyFill="1" applyBorder="1" applyAlignment="1" applyProtection="1">
      <alignment horizontal="left"/>
      <protection locked="0"/>
    </xf>
    <xf numFmtId="0" fontId="17" fillId="14" borderId="26" xfId="0" applyFont="1" applyFill="1" applyBorder="1" applyAlignment="1" applyProtection="1">
      <alignment horizontal="left" vertical="center" wrapText="1"/>
      <protection locked="0"/>
    </xf>
    <xf numFmtId="0" fontId="9" fillId="14" borderId="17" xfId="0" applyFont="1" applyFill="1" applyBorder="1" applyAlignment="1" applyProtection="1">
      <alignment vertical="center"/>
      <protection locked="0"/>
    </xf>
    <xf numFmtId="0" fontId="11" fillId="15" borderId="1" xfId="0" applyFont="1" applyFill="1" applyBorder="1" applyAlignment="1" applyProtection="1">
      <alignment wrapText="1"/>
      <protection locked="0"/>
    </xf>
    <xf numFmtId="0" fontId="9" fillId="14" borderId="19" xfId="0" applyFont="1" applyFill="1" applyBorder="1" applyAlignment="1" applyProtection="1">
      <alignment horizontal="left" vertical="center"/>
      <protection locked="0"/>
    </xf>
    <xf numFmtId="0" fontId="9" fillId="14" borderId="20" xfId="0" applyFont="1" applyFill="1" applyBorder="1" applyAlignment="1" applyProtection="1">
      <alignment horizontal="left" vertical="center"/>
      <protection locked="0"/>
    </xf>
    <xf numFmtId="0" fontId="10" fillId="13" borderId="8" xfId="0" applyFont="1" applyFill="1" applyBorder="1" applyAlignment="1" applyProtection="1">
      <alignment horizontal="left" vertical="center"/>
      <protection locked="0"/>
    </xf>
    <xf numFmtId="0" fontId="13" fillId="15" borderId="17" xfId="0" applyFont="1" applyFill="1" applyBorder="1" applyAlignment="1" applyProtection="1">
      <alignment vertical="top" wrapText="1"/>
      <protection locked="0"/>
    </xf>
    <xf numFmtId="0" fontId="9" fillId="14" borderId="1" xfId="0" applyFont="1" applyFill="1" applyBorder="1" applyAlignment="1" applyProtection="1">
      <alignment horizontal="left" vertical="center" wrapText="1"/>
      <protection locked="0"/>
    </xf>
    <xf numFmtId="0" fontId="9" fillId="14" borderId="1" xfId="0" applyFont="1" applyFill="1" applyBorder="1" applyAlignment="1" applyProtection="1">
      <alignment vertical="center"/>
      <protection locked="0"/>
    </xf>
    <xf numFmtId="0" fontId="10" fillId="13" borderId="8" xfId="0" applyFont="1" applyFill="1" applyBorder="1" applyAlignment="1" applyProtection="1">
      <alignment horizontal="left" vertical="center" wrapText="1"/>
      <protection locked="0"/>
    </xf>
    <xf numFmtId="0" fontId="2" fillId="12" borderId="1" xfId="0" applyFont="1" applyFill="1" applyBorder="1" applyAlignment="1" applyProtection="1">
      <alignment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12" borderId="1" xfId="0" applyFont="1" applyFill="1" applyBorder="1" applyAlignment="1" applyProtection="1">
      <alignment horizontal="left" wrapText="1"/>
      <protection locked="0"/>
    </xf>
    <xf numFmtId="0" fontId="15" fillId="6" borderId="24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colors>
    <mruColors>
      <color rgb="FF6C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8"/>
  <sheetViews>
    <sheetView tabSelected="1" workbookViewId="0">
      <pane xSplit="4" ySplit="5" topLeftCell="E201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2.140625" style="1" customWidth="1"/>
    <col min="12" max="16384" width="9.140625" style="1"/>
  </cols>
  <sheetData>
    <row r="1" spans="1:12" ht="15">
      <c r="A1" s="2" t="s">
        <v>0</v>
      </c>
      <c r="C1" s="390" t="s">
        <v>138</v>
      </c>
      <c r="D1" s="391"/>
      <c r="E1" s="391"/>
      <c r="F1" s="3" t="s">
        <v>1</v>
      </c>
      <c r="G1" s="1" t="s">
        <v>2</v>
      </c>
      <c r="H1" s="392" t="s">
        <v>3</v>
      </c>
      <c r="I1" s="392"/>
      <c r="J1" s="392"/>
      <c r="K1" s="392"/>
    </row>
    <row r="2" spans="1:12" ht="18">
      <c r="A2" s="4" t="s">
        <v>4</v>
      </c>
      <c r="C2" s="1"/>
      <c r="G2" s="1" t="s">
        <v>5</v>
      </c>
      <c r="H2" s="393"/>
      <c r="I2" s="393"/>
      <c r="J2" s="393"/>
      <c r="K2" s="39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318">
        <v>12</v>
      </c>
      <c r="I3" s="318">
        <v>1</v>
      </c>
      <c r="J3" s="319">
        <v>2026</v>
      </c>
      <c r="K3" s="75"/>
    </row>
    <row r="4" spans="1:12" ht="13.5" thickBot="1">
      <c r="C4" s="1"/>
      <c r="D4" s="5"/>
      <c r="H4" s="8" t="s">
        <v>9</v>
      </c>
      <c r="I4" s="8" t="s">
        <v>10</v>
      </c>
      <c r="J4" s="8" t="s">
        <v>11</v>
      </c>
    </row>
    <row r="5" spans="1:12" ht="34.5" thickBot="1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76" t="s">
        <v>22</v>
      </c>
      <c r="L5" s="256" t="s">
        <v>23</v>
      </c>
    </row>
    <row r="6" spans="1:12" ht="15">
      <c r="A6" s="12">
        <v>1</v>
      </c>
      <c r="B6" s="13">
        <v>1</v>
      </c>
      <c r="C6" s="14" t="s">
        <v>24</v>
      </c>
      <c r="D6" s="15" t="s">
        <v>25</v>
      </c>
      <c r="E6" s="335" t="s">
        <v>26</v>
      </c>
      <c r="F6" s="16">
        <v>150</v>
      </c>
      <c r="G6" s="17">
        <v>10.9</v>
      </c>
      <c r="H6" s="17">
        <v>10.99</v>
      </c>
      <c r="I6" s="17">
        <v>53.34</v>
      </c>
      <c r="J6" s="17">
        <v>295.5</v>
      </c>
      <c r="K6" s="46" t="s">
        <v>27</v>
      </c>
      <c r="L6" s="255">
        <v>32.64</v>
      </c>
    </row>
    <row r="7" spans="1:12" ht="15">
      <c r="A7" s="18"/>
      <c r="B7" s="19"/>
      <c r="C7" s="20"/>
      <c r="D7" s="21" t="s">
        <v>28</v>
      </c>
      <c r="E7" s="335" t="s">
        <v>29</v>
      </c>
      <c r="F7" s="16">
        <v>15</v>
      </c>
      <c r="G7" s="22">
        <v>3.48</v>
      </c>
      <c r="H7" s="22">
        <v>4.43</v>
      </c>
      <c r="I7" s="22">
        <v>0</v>
      </c>
      <c r="J7" s="22">
        <v>54</v>
      </c>
      <c r="K7" s="78">
        <v>11</v>
      </c>
      <c r="L7" s="161">
        <v>16.170000000000002</v>
      </c>
    </row>
    <row r="8" spans="1:12" ht="15">
      <c r="A8" s="18"/>
      <c r="B8" s="19"/>
      <c r="C8" s="20"/>
      <c r="D8" s="23" t="s">
        <v>30</v>
      </c>
      <c r="E8" s="335" t="s">
        <v>31</v>
      </c>
      <c r="F8" s="16">
        <v>200</v>
      </c>
      <c r="G8" s="17">
        <v>7.0000000000000007E-2</v>
      </c>
      <c r="H8" s="17">
        <v>0.2</v>
      </c>
      <c r="I8" s="17">
        <v>10.01</v>
      </c>
      <c r="J8" s="17">
        <v>40</v>
      </c>
      <c r="K8" s="78">
        <v>261</v>
      </c>
      <c r="L8" s="161">
        <v>1.67</v>
      </c>
    </row>
    <row r="9" spans="1:12" ht="15">
      <c r="A9" s="18"/>
      <c r="B9" s="19"/>
      <c r="C9" s="20"/>
      <c r="D9" s="23" t="s">
        <v>32</v>
      </c>
      <c r="E9" s="335" t="s">
        <v>33</v>
      </c>
      <c r="F9" s="16">
        <v>20</v>
      </c>
      <c r="G9" s="17">
        <v>2.2000000000000002</v>
      </c>
      <c r="H9" s="17">
        <v>0.87</v>
      </c>
      <c r="I9" s="17">
        <v>17.399999999999999</v>
      </c>
      <c r="J9" s="17">
        <v>78.599999999999994</v>
      </c>
      <c r="K9" s="78" t="s">
        <v>34</v>
      </c>
      <c r="L9" s="161">
        <v>2.1800000000000002</v>
      </c>
    </row>
    <row r="10" spans="1:12" ht="15">
      <c r="A10" s="18"/>
      <c r="B10" s="19"/>
      <c r="C10" s="20"/>
      <c r="D10" s="23" t="s">
        <v>35</v>
      </c>
      <c r="E10" s="374"/>
      <c r="F10" s="24"/>
      <c r="G10" s="24"/>
      <c r="H10" s="24"/>
      <c r="I10" s="24"/>
      <c r="J10" s="24"/>
      <c r="K10" s="24"/>
      <c r="L10" s="162"/>
    </row>
    <row r="11" spans="1:12" ht="15">
      <c r="A11" s="18"/>
      <c r="B11" s="19"/>
      <c r="C11" s="20"/>
      <c r="D11" s="21" t="s">
        <v>36</v>
      </c>
      <c r="E11" s="325" t="s">
        <v>37</v>
      </c>
      <c r="F11" s="16">
        <v>125</v>
      </c>
      <c r="G11" s="17">
        <v>3.75</v>
      </c>
      <c r="H11" s="17">
        <v>3.12</v>
      </c>
      <c r="I11" s="17">
        <v>19.37</v>
      </c>
      <c r="J11" s="17">
        <v>120.6</v>
      </c>
      <c r="K11" s="78" t="s">
        <v>34</v>
      </c>
      <c r="L11" s="161">
        <v>33.799999999999997</v>
      </c>
    </row>
    <row r="12" spans="1:12" ht="15">
      <c r="A12" s="18"/>
      <c r="B12" s="19"/>
      <c r="C12" s="20"/>
      <c r="D12" s="25"/>
      <c r="E12" s="26"/>
      <c r="F12" s="27"/>
      <c r="G12" s="27"/>
      <c r="H12" s="27"/>
      <c r="I12" s="27"/>
      <c r="J12" s="27"/>
      <c r="K12" s="27"/>
      <c r="L12" s="142"/>
    </row>
    <row r="13" spans="1:12" ht="15">
      <c r="A13" s="28"/>
      <c r="B13" s="29"/>
      <c r="C13" s="30"/>
      <c r="D13" s="31" t="s">
        <v>38</v>
      </c>
      <c r="E13" s="32"/>
      <c r="F13" s="33">
        <f>SUM(F6:F12)</f>
        <v>510</v>
      </c>
      <c r="G13" s="141">
        <f t="shared" ref="G13:J13" si="0">SUM(G6:G12)</f>
        <v>20.399999999999999</v>
      </c>
      <c r="H13" s="33">
        <f t="shared" si="0"/>
        <v>19.61</v>
      </c>
      <c r="I13" s="33">
        <f t="shared" si="0"/>
        <v>100.12</v>
      </c>
      <c r="J13" s="80">
        <f t="shared" si="0"/>
        <v>588.70000000000005</v>
      </c>
      <c r="K13" s="33"/>
      <c r="L13" s="141">
        <f>SUM(L6:L12)</f>
        <v>86.460000000000008</v>
      </c>
    </row>
    <row r="14" spans="1:12" ht="15">
      <c r="A14" s="34">
        <f>A6</f>
        <v>1</v>
      </c>
      <c r="B14" s="35">
        <f>B6</f>
        <v>1</v>
      </c>
      <c r="C14" s="36" t="s">
        <v>39</v>
      </c>
      <c r="D14" s="23" t="s">
        <v>40</v>
      </c>
      <c r="E14" s="375" t="s">
        <v>61</v>
      </c>
      <c r="F14" s="37">
        <v>60</v>
      </c>
      <c r="G14" s="155">
        <v>0.78</v>
      </c>
      <c r="H14" s="155">
        <v>1.95</v>
      </c>
      <c r="I14" s="160">
        <v>3.87</v>
      </c>
      <c r="J14" s="158">
        <v>36.24</v>
      </c>
      <c r="K14" s="156">
        <v>45</v>
      </c>
      <c r="L14" s="157">
        <v>5.84</v>
      </c>
    </row>
    <row r="15" spans="1:12" ht="15">
      <c r="A15" s="18"/>
      <c r="B15" s="19"/>
      <c r="C15" s="20"/>
      <c r="D15" s="23" t="s">
        <v>41</v>
      </c>
      <c r="E15" s="376" t="s">
        <v>42</v>
      </c>
      <c r="F15" s="38">
        <v>225</v>
      </c>
      <c r="G15" s="16">
        <v>4.42</v>
      </c>
      <c r="H15" s="16">
        <v>6.9</v>
      </c>
      <c r="I15" s="17">
        <v>10.45</v>
      </c>
      <c r="J15" s="159">
        <v>135.09</v>
      </c>
      <c r="K15" s="45" t="s">
        <v>43</v>
      </c>
      <c r="L15" s="152">
        <v>18.38</v>
      </c>
    </row>
    <row r="16" spans="1:12" ht="15">
      <c r="A16" s="18"/>
      <c r="B16" s="19"/>
      <c r="C16" s="20"/>
      <c r="D16" s="23" t="s">
        <v>44</v>
      </c>
      <c r="E16" s="377" t="s">
        <v>45</v>
      </c>
      <c r="F16" s="39">
        <v>90</v>
      </c>
      <c r="G16" s="40">
        <v>14.26</v>
      </c>
      <c r="H16" s="41">
        <v>13.7</v>
      </c>
      <c r="I16" s="81">
        <v>15.42</v>
      </c>
      <c r="J16" s="82">
        <v>234</v>
      </c>
      <c r="K16" s="45" t="s">
        <v>46</v>
      </c>
      <c r="L16" s="152">
        <v>58.53</v>
      </c>
    </row>
    <row r="17" spans="1:12" ht="15">
      <c r="A17" s="18"/>
      <c r="B17" s="19"/>
      <c r="C17" s="20"/>
      <c r="D17" s="23" t="s">
        <v>47</v>
      </c>
      <c r="E17" s="378" t="s">
        <v>48</v>
      </c>
      <c r="F17" s="42">
        <v>150</v>
      </c>
      <c r="G17" s="43">
        <v>3.06</v>
      </c>
      <c r="H17" s="44">
        <v>4.8</v>
      </c>
      <c r="I17" s="17">
        <v>20.45</v>
      </c>
      <c r="J17" s="16">
        <v>136.5</v>
      </c>
      <c r="K17" s="45">
        <v>210</v>
      </c>
      <c r="L17" s="152">
        <v>29.05</v>
      </c>
    </row>
    <row r="18" spans="1:12" ht="15">
      <c r="A18" s="18"/>
      <c r="B18" s="19"/>
      <c r="C18" s="20"/>
      <c r="D18" s="23" t="s">
        <v>36</v>
      </c>
      <c r="E18" s="368" t="s">
        <v>49</v>
      </c>
      <c r="F18" s="45">
        <v>200</v>
      </c>
      <c r="G18" s="17">
        <v>0.16</v>
      </c>
      <c r="H18" s="17">
        <v>0.16</v>
      </c>
      <c r="I18" s="17">
        <v>27.88</v>
      </c>
      <c r="J18" s="17">
        <v>114</v>
      </c>
      <c r="K18" s="45">
        <v>236</v>
      </c>
      <c r="L18" s="152">
        <v>8.25</v>
      </c>
    </row>
    <row r="19" spans="1:12" ht="15">
      <c r="A19" s="18"/>
      <c r="B19" s="19"/>
      <c r="C19" s="20"/>
      <c r="D19" s="23" t="s">
        <v>50</v>
      </c>
      <c r="E19" s="379" t="s">
        <v>51</v>
      </c>
      <c r="F19" s="46">
        <v>30</v>
      </c>
      <c r="G19" s="177">
        <v>2.2999999999999998</v>
      </c>
      <c r="H19" s="177">
        <v>0.27</v>
      </c>
      <c r="I19" s="177">
        <v>16.8</v>
      </c>
      <c r="J19" s="17">
        <v>75</v>
      </c>
      <c r="K19" s="45" t="s">
        <v>52</v>
      </c>
      <c r="L19" s="152">
        <v>2.42</v>
      </c>
    </row>
    <row r="20" spans="1:12" ht="15">
      <c r="A20" s="18"/>
      <c r="B20" s="19"/>
      <c r="C20" s="20"/>
      <c r="D20" s="23" t="s">
        <v>53</v>
      </c>
      <c r="E20" s="379" t="s">
        <v>54</v>
      </c>
      <c r="F20" s="46">
        <v>30</v>
      </c>
      <c r="G20" s="17">
        <v>2.4</v>
      </c>
      <c r="H20" s="17">
        <v>0.36</v>
      </c>
      <c r="I20" s="17">
        <v>14.7</v>
      </c>
      <c r="J20" s="17">
        <v>66.599999999999994</v>
      </c>
      <c r="K20" s="45" t="s">
        <v>52</v>
      </c>
      <c r="L20" s="152">
        <v>3.02</v>
      </c>
    </row>
    <row r="21" spans="1:12" ht="15">
      <c r="A21" s="18"/>
      <c r="B21" s="19"/>
      <c r="C21" s="20"/>
      <c r="D21" s="23" t="s">
        <v>35</v>
      </c>
      <c r="E21" s="333" t="s">
        <v>55</v>
      </c>
      <c r="F21" s="27">
        <v>100</v>
      </c>
      <c r="G21" s="47">
        <v>0.4</v>
      </c>
      <c r="H21" s="47">
        <v>0.3</v>
      </c>
      <c r="I21" s="47">
        <v>10.3</v>
      </c>
      <c r="J21" s="47">
        <v>47</v>
      </c>
      <c r="K21" s="45">
        <v>231</v>
      </c>
      <c r="L21" s="154">
        <v>28.96</v>
      </c>
    </row>
    <row r="22" spans="1:12" ht="15">
      <c r="A22" s="18"/>
      <c r="B22" s="19"/>
      <c r="C22" s="20"/>
      <c r="D22" s="25"/>
      <c r="E22" s="26"/>
      <c r="F22" s="27"/>
      <c r="G22" s="27"/>
      <c r="H22" s="27"/>
      <c r="I22" s="27"/>
      <c r="J22" s="27"/>
      <c r="K22" s="27"/>
      <c r="L22" s="153"/>
    </row>
    <row r="23" spans="1:12" ht="15">
      <c r="A23" s="28"/>
      <c r="B23" s="29"/>
      <c r="C23" s="30"/>
      <c r="D23" s="31" t="s">
        <v>38</v>
      </c>
      <c r="E23" s="32"/>
      <c r="F23" s="33">
        <f>SUM(F14:F22)</f>
        <v>885</v>
      </c>
      <c r="G23" s="33">
        <f t="shared" ref="G23:J23" si="1">SUM(G14:G22)</f>
        <v>27.779999999999998</v>
      </c>
      <c r="H23" s="33">
        <f t="shared" si="1"/>
        <v>28.439999999999998</v>
      </c>
      <c r="I23" s="33">
        <f t="shared" si="1"/>
        <v>119.86999999999999</v>
      </c>
      <c r="J23" s="33">
        <f t="shared" si="1"/>
        <v>844.43000000000006</v>
      </c>
      <c r="K23" s="33"/>
      <c r="L23" s="80">
        <f t="shared" ref="L23" si="2">SUM(L14:L22)</f>
        <v>154.44999999999999</v>
      </c>
    </row>
    <row r="24" spans="1:12" ht="15.75" thickBot="1">
      <c r="A24" s="48">
        <f>A6</f>
        <v>1</v>
      </c>
      <c r="B24" s="49">
        <f>B6</f>
        <v>1</v>
      </c>
      <c r="C24" s="394" t="s">
        <v>56</v>
      </c>
      <c r="D24" s="395"/>
      <c r="E24" s="50"/>
      <c r="F24" s="51">
        <f>F13+F23</f>
        <v>1395</v>
      </c>
      <c r="G24" s="51">
        <f t="shared" ref="G24:J24" si="3">G13+G23</f>
        <v>48.179999999999993</v>
      </c>
      <c r="H24" s="51">
        <f t="shared" si="3"/>
        <v>48.05</v>
      </c>
      <c r="I24" s="51">
        <f t="shared" si="3"/>
        <v>219.99</v>
      </c>
      <c r="J24" s="51">
        <f t="shared" si="3"/>
        <v>1433.13</v>
      </c>
      <c r="K24" s="51"/>
      <c r="L24" s="83">
        <f t="shared" ref="L24" si="4">L13+L23</f>
        <v>240.91</v>
      </c>
    </row>
    <row r="25" spans="1:12" ht="15">
      <c r="A25" s="52">
        <v>1</v>
      </c>
      <c r="B25" s="19">
        <v>2</v>
      </c>
      <c r="C25" s="14" t="s">
        <v>24</v>
      </c>
      <c r="D25" s="15" t="s">
        <v>25</v>
      </c>
      <c r="E25" s="380" t="s">
        <v>57</v>
      </c>
      <c r="F25" s="53">
        <v>250</v>
      </c>
      <c r="G25" s="54">
        <v>17.93</v>
      </c>
      <c r="H25" s="54">
        <v>8.9</v>
      </c>
      <c r="I25" s="54">
        <v>39.61</v>
      </c>
      <c r="J25" s="54">
        <v>302.55</v>
      </c>
      <c r="K25" s="53" t="s">
        <v>58</v>
      </c>
      <c r="L25" s="163">
        <v>80.290000000000006</v>
      </c>
    </row>
    <row r="26" spans="1:12" ht="15">
      <c r="A26" s="52"/>
      <c r="B26" s="19"/>
      <c r="C26" s="20"/>
      <c r="D26" s="55" t="s">
        <v>40</v>
      </c>
      <c r="E26" s="338" t="s">
        <v>91</v>
      </c>
      <c r="F26" s="56">
        <v>60</v>
      </c>
      <c r="G26" s="313">
        <v>0.83</v>
      </c>
      <c r="H26" s="314">
        <v>2.7</v>
      </c>
      <c r="I26" s="315">
        <v>4.5999999999999996</v>
      </c>
      <c r="J26" s="316">
        <v>45.6</v>
      </c>
      <c r="K26" s="78" t="s">
        <v>136</v>
      </c>
      <c r="L26" s="164">
        <v>4.6900000000000004</v>
      </c>
    </row>
    <row r="27" spans="1:12" ht="15">
      <c r="A27" s="52"/>
      <c r="B27" s="19"/>
      <c r="C27" s="20"/>
      <c r="D27" s="23" t="s">
        <v>30</v>
      </c>
      <c r="E27" s="350" t="s">
        <v>124</v>
      </c>
      <c r="F27" s="166">
        <v>200</v>
      </c>
      <c r="G27" s="167">
        <v>1</v>
      </c>
      <c r="H27" s="168">
        <v>0</v>
      </c>
      <c r="I27" s="167">
        <v>20</v>
      </c>
      <c r="J27" s="167">
        <v>42</v>
      </c>
      <c r="K27" s="78" t="s">
        <v>34</v>
      </c>
      <c r="L27" s="165">
        <v>28.6</v>
      </c>
    </row>
    <row r="28" spans="1:12" ht="15">
      <c r="A28" s="52"/>
      <c r="B28" s="19"/>
      <c r="C28" s="20"/>
      <c r="D28" s="23" t="s">
        <v>32</v>
      </c>
      <c r="E28" s="330" t="s">
        <v>51</v>
      </c>
      <c r="F28" s="46">
        <v>20</v>
      </c>
      <c r="G28" s="312">
        <v>1.53</v>
      </c>
      <c r="H28" s="312">
        <v>0.18</v>
      </c>
      <c r="I28" s="312">
        <v>11.2</v>
      </c>
      <c r="J28" s="17">
        <v>50</v>
      </c>
      <c r="K28" s="46" t="s">
        <v>34</v>
      </c>
      <c r="L28" s="165">
        <v>1.61</v>
      </c>
    </row>
    <row r="29" spans="1:12" ht="15">
      <c r="A29" s="52"/>
      <c r="B29" s="19"/>
      <c r="C29" s="20"/>
      <c r="D29" s="23" t="s">
        <v>35</v>
      </c>
      <c r="E29" s="330" t="s">
        <v>60</v>
      </c>
      <c r="F29" s="46">
        <v>100</v>
      </c>
      <c r="G29" s="17">
        <v>1.5</v>
      </c>
      <c r="H29" s="57">
        <v>0.5</v>
      </c>
      <c r="I29" s="17">
        <v>21</v>
      </c>
      <c r="J29" s="17">
        <v>96</v>
      </c>
      <c r="K29" s="46">
        <v>231</v>
      </c>
      <c r="L29" s="164">
        <v>28.96</v>
      </c>
    </row>
    <row r="30" spans="1:12" ht="15">
      <c r="A30" s="52"/>
      <c r="B30" s="19"/>
      <c r="C30" s="20"/>
      <c r="D30" s="60" t="s">
        <v>53</v>
      </c>
      <c r="E30" s="381" t="s">
        <v>54</v>
      </c>
      <c r="F30" s="46">
        <v>20</v>
      </c>
      <c r="G30" s="58">
        <v>1.6</v>
      </c>
      <c r="H30" s="59">
        <v>0.24</v>
      </c>
      <c r="I30" s="58">
        <v>9.8000000000000007</v>
      </c>
      <c r="J30" s="58">
        <v>44.4</v>
      </c>
      <c r="K30" s="46" t="s">
        <v>34</v>
      </c>
      <c r="L30" s="161">
        <v>2.02</v>
      </c>
    </row>
    <row r="31" spans="1:12" ht="15">
      <c r="A31" s="52"/>
      <c r="B31" s="19"/>
      <c r="C31" s="20"/>
      <c r="D31" s="61"/>
      <c r="E31" s="62"/>
      <c r="F31" s="27"/>
      <c r="G31" s="17"/>
      <c r="H31" s="57"/>
      <c r="I31" s="17"/>
      <c r="J31" s="17"/>
      <c r="K31" s="27"/>
      <c r="L31" s="142"/>
    </row>
    <row r="32" spans="1:12" ht="15">
      <c r="A32" s="63"/>
      <c r="B32" s="29"/>
      <c r="C32" s="30"/>
      <c r="D32" s="31" t="s">
        <v>38</v>
      </c>
      <c r="E32" s="32"/>
      <c r="F32" s="33">
        <f>SUM(F25:F31)</f>
        <v>650</v>
      </c>
      <c r="G32" s="33">
        <f t="shared" ref="G32" si="5">SUM(G25:G31)</f>
        <v>24.39</v>
      </c>
      <c r="H32" s="141">
        <f t="shared" ref="H32" si="6">SUM(H25:H31)</f>
        <v>12.520000000000001</v>
      </c>
      <c r="I32" s="33">
        <f t="shared" ref="I32" si="7">SUM(I25:I31)</f>
        <v>106.21000000000001</v>
      </c>
      <c r="J32" s="33">
        <f t="shared" ref="J32" si="8">SUM(J25:J31)</f>
        <v>580.55000000000007</v>
      </c>
      <c r="K32" s="33"/>
      <c r="L32" s="141">
        <f>SUM(L25:L31)</f>
        <v>146.17000000000002</v>
      </c>
    </row>
    <row r="33" spans="1:12" ht="15">
      <c r="A33" s="35">
        <f>A25</f>
        <v>1</v>
      </c>
      <c r="B33" s="35">
        <f>B25</f>
        <v>2</v>
      </c>
      <c r="C33" s="36" t="s">
        <v>39</v>
      </c>
      <c r="D33" s="23" t="s">
        <v>40</v>
      </c>
      <c r="E33" s="350" t="s">
        <v>125</v>
      </c>
      <c r="F33" s="45">
        <v>60</v>
      </c>
      <c r="G33" s="250">
        <v>0.72</v>
      </c>
      <c r="H33" s="250">
        <v>2.83</v>
      </c>
      <c r="I33" s="250">
        <v>4.62</v>
      </c>
      <c r="J33" s="250">
        <v>47</v>
      </c>
      <c r="K33" s="64" t="s">
        <v>34</v>
      </c>
      <c r="L33" s="164">
        <v>13.32</v>
      </c>
    </row>
    <row r="34" spans="1:12" ht="15">
      <c r="A34" s="52"/>
      <c r="B34" s="19"/>
      <c r="C34" s="20"/>
      <c r="D34" s="23" t="s">
        <v>41</v>
      </c>
      <c r="E34" s="329" t="s">
        <v>62</v>
      </c>
      <c r="F34" s="45">
        <v>200</v>
      </c>
      <c r="G34" s="22">
        <v>4.4000000000000004</v>
      </c>
      <c r="H34" s="58">
        <v>4.22</v>
      </c>
      <c r="I34" s="58">
        <v>13.22</v>
      </c>
      <c r="J34" s="58">
        <v>118</v>
      </c>
      <c r="K34" s="45">
        <v>78</v>
      </c>
      <c r="L34" s="164">
        <v>10.62</v>
      </c>
    </row>
    <row r="35" spans="1:12" ht="15">
      <c r="A35" s="52"/>
      <c r="B35" s="19"/>
      <c r="C35" s="20"/>
      <c r="D35" s="23" t="s">
        <v>44</v>
      </c>
      <c r="E35" s="329" t="s">
        <v>63</v>
      </c>
      <c r="F35" s="45">
        <v>100</v>
      </c>
      <c r="G35" s="58">
        <v>15.15</v>
      </c>
      <c r="H35" s="58">
        <v>15.68</v>
      </c>
      <c r="I35" s="58">
        <v>2.57</v>
      </c>
      <c r="J35" s="58">
        <v>291</v>
      </c>
      <c r="K35" s="46" t="s">
        <v>64</v>
      </c>
      <c r="L35" s="164">
        <v>76.540000000000006</v>
      </c>
    </row>
    <row r="36" spans="1:12" ht="15">
      <c r="A36" s="52"/>
      <c r="B36" s="19"/>
      <c r="C36" s="20"/>
      <c r="D36" s="23" t="s">
        <v>47</v>
      </c>
      <c r="E36" s="382" t="s">
        <v>65</v>
      </c>
      <c r="F36" s="251">
        <v>150</v>
      </c>
      <c r="G36" s="251">
        <v>5.52</v>
      </c>
      <c r="H36" s="251">
        <v>4.5199999999999996</v>
      </c>
      <c r="I36" s="251">
        <v>26.45</v>
      </c>
      <c r="J36" s="251">
        <v>168</v>
      </c>
      <c r="K36" s="252">
        <v>207</v>
      </c>
      <c r="L36" s="169">
        <v>15.83</v>
      </c>
    </row>
    <row r="37" spans="1:12" ht="15">
      <c r="A37" s="52"/>
      <c r="B37" s="19"/>
      <c r="C37" s="20"/>
      <c r="D37" s="30" t="s">
        <v>36</v>
      </c>
      <c r="E37" s="383" t="s">
        <v>66</v>
      </c>
      <c r="F37" s="37">
        <v>200</v>
      </c>
      <c r="G37" s="257">
        <v>0.66</v>
      </c>
      <c r="H37" s="258">
        <v>0.1</v>
      </c>
      <c r="I37" s="257">
        <v>32</v>
      </c>
      <c r="J37" s="259">
        <v>132</v>
      </c>
      <c r="K37" s="260">
        <v>241</v>
      </c>
      <c r="L37" s="261">
        <v>5.8</v>
      </c>
    </row>
    <row r="38" spans="1:12" ht="15">
      <c r="A38" s="52"/>
      <c r="B38" s="19"/>
      <c r="C38" s="20"/>
      <c r="D38" s="23" t="s">
        <v>50</v>
      </c>
      <c r="E38" s="330" t="s">
        <v>51</v>
      </c>
      <c r="F38" s="38">
        <v>30</v>
      </c>
      <c r="G38" s="167">
        <v>2.2999999999999998</v>
      </c>
      <c r="H38" s="167">
        <v>0.27</v>
      </c>
      <c r="I38" s="167">
        <v>16.8</v>
      </c>
      <c r="J38" s="170">
        <v>75</v>
      </c>
      <c r="K38" s="86" t="s">
        <v>34</v>
      </c>
      <c r="L38" s="164">
        <v>2.42</v>
      </c>
    </row>
    <row r="39" spans="1:12" ht="15">
      <c r="A39" s="52"/>
      <c r="B39" s="19"/>
      <c r="C39" s="20"/>
      <c r="D39" s="23" t="s">
        <v>53</v>
      </c>
      <c r="E39" s="384" t="s">
        <v>54</v>
      </c>
      <c r="F39" s="38">
        <v>30</v>
      </c>
      <c r="G39" s="58">
        <v>2.4</v>
      </c>
      <c r="H39" s="65">
        <v>0.36</v>
      </c>
      <c r="I39" s="58">
        <v>14.7</v>
      </c>
      <c r="J39" s="58">
        <v>66.599999999999994</v>
      </c>
      <c r="K39" s="87" t="s">
        <v>34</v>
      </c>
      <c r="L39" s="164">
        <v>3.02</v>
      </c>
    </row>
    <row r="40" spans="1:12" ht="15">
      <c r="A40" s="52"/>
      <c r="B40" s="19"/>
      <c r="C40" s="20"/>
      <c r="D40" s="23" t="s">
        <v>36</v>
      </c>
      <c r="E40" s="325" t="s">
        <v>67</v>
      </c>
      <c r="F40" s="66">
        <v>200</v>
      </c>
      <c r="G40" s="58">
        <v>6</v>
      </c>
      <c r="H40" s="58">
        <v>6.4</v>
      </c>
      <c r="I40" s="58">
        <v>9.4</v>
      </c>
      <c r="J40" s="65">
        <v>120</v>
      </c>
      <c r="K40" s="88" t="s">
        <v>34</v>
      </c>
      <c r="L40" s="164">
        <v>54.9</v>
      </c>
    </row>
    <row r="41" spans="1:12" ht="15">
      <c r="A41" s="52"/>
      <c r="B41" s="19"/>
      <c r="C41" s="20"/>
      <c r="D41" s="25"/>
      <c r="E41" s="26"/>
      <c r="F41" s="27"/>
      <c r="G41" s="27"/>
      <c r="H41" s="27"/>
      <c r="I41" s="27"/>
      <c r="J41" s="27"/>
      <c r="K41" s="27"/>
      <c r="L41" s="142"/>
    </row>
    <row r="42" spans="1:12" ht="15">
      <c r="A42" s="63"/>
      <c r="B42" s="29"/>
      <c r="C42" s="30"/>
      <c r="D42" s="31" t="s">
        <v>38</v>
      </c>
      <c r="E42" s="32"/>
      <c r="F42" s="33">
        <f>SUM(F33:F41)</f>
        <v>970</v>
      </c>
      <c r="G42" s="33">
        <f t="shared" ref="G42" si="9">SUM(G33:G41)</f>
        <v>37.15</v>
      </c>
      <c r="H42" s="33">
        <f t="shared" ref="H42" si="10">SUM(H33:H41)</f>
        <v>34.380000000000003</v>
      </c>
      <c r="I42" s="33">
        <f t="shared" ref="I42" si="11">SUM(I33:I41)</f>
        <v>119.76</v>
      </c>
      <c r="J42" s="141">
        <f t="shared" ref="J42:L42" si="12">SUM(J33:J41)</f>
        <v>1017.6</v>
      </c>
      <c r="K42" s="33"/>
      <c r="L42" s="80">
        <f t="shared" si="12"/>
        <v>182.45</v>
      </c>
    </row>
    <row r="43" spans="1:12" ht="15.75" customHeight="1" thickBot="1">
      <c r="A43" s="67">
        <f>A25</f>
        <v>1</v>
      </c>
      <c r="B43" s="67">
        <f>B25</f>
        <v>2</v>
      </c>
      <c r="C43" s="394" t="s">
        <v>56</v>
      </c>
      <c r="D43" s="395"/>
      <c r="E43" s="50"/>
      <c r="F43" s="51">
        <f>F32+F42</f>
        <v>1620</v>
      </c>
      <c r="G43" s="51">
        <f t="shared" ref="G43" si="13">G32+G42</f>
        <v>61.54</v>
      </c>
      <c r="H43" s="51">
        <f t="shared" ref="H43" si="14">H32+H42</f>
        <v>46.900000000000006</v>
      </c>
      <c r="I43" s="51">
        <f t="shared" ref="I43" si="15">I32+I42</f>
        <v>225.97000000000003</v>
      </c>
      <c r="J43" s="51">
        <f t="shared" ref="J43:L43" si="16">J32+J42</f>
        <v>1598.15</v>
      </c>
      <c r="K43" s="51"/>
      <c r="L43" s="83">
        <f t="shared" si="16"/>
        <v>328.62</v>
      </c>
    </row>
    <row r="44" spans="1:12" ht="15">
      <c r="A44" s="12">
        <v>1</v>
      </c>
      <c r="B44" s="13">
        <v>3</v>
      </c>
      <c r="C44" s="14" t="s">
        <v>24</v>
      </c>
      <c r="D44" s="15" t="s">
        <v>25</v>
      </c>
      <c r="E44" s="385" t="s">
        <v>68</v>
      </c>
      <c r="F44" s="68">
        <v>250</v>
      </c>
      <c r="G44" s="69">
        <v>14.22</v>
      </c>
      <c r="H44" s="69">
        <v>19.45</v>
      </c>
      <c r="I44" s="89">
        <v>37.119999999999997</v>
      </c>
      <c r="J44" s="69">
        <v>402.5</v>
      </c>
      <c r="K44" s="68" t="s">
        <v>69</v>
      </c>
      <c r="L44" s="171">
        <v>140.22999999999999</v>
      </c>
    </row>
    <row r="45" spans="1:12" ht="15">
      <c r="A45" s="18"/>
      <c r="B45" s="19"/>
      <c r="C45" s="20"/>
      <c r="D45" s="23" t="s">
        <v>40</v>
      </c>
      <c r="E45" s="350" t="s">
        <v>126</v>
      </c>
      <c r="F45" s="46">
        <v>60</v>
      </c>
      <c r="G45" s="160">
        <v>1.2</v>
      </c>
      <c r="H45" s="160">
        <v>3</v>
      </c>
      <c r="I45" s="160">
        <v>5.08</v>
      </c>
      <c r="J45" s="160">
        <v>51.42</v>
      </c>
      <c r="K45" s="310">
        <v>47</v>
      </c>
      <c r="L45" s="172">
        <v>16.89</v>
      </c>
    </row>
    <row r="46" spans="1:12" ht="15">
      <c r="A46" s="18"/>
      <c r="B46" s="19"/>
      <c r="C46" s="20"/>
      <c r="D46" s="23" t="s">
        <v>30</v>
      </c>
      <c r="E46" s="375" t="s">
        <v>71</v>
      </c>
      <c r="F46" s="46">
        <v>200</v>
      </c>
      <c r="G46" s="160">
        <v>0.13</v>
      </c>
      <c r="H46" s="160">
        <v>0.02</v>
      </c>
      <c r="I46" s="160">
        <v>15.2</v>
      </c>
      <c r="J46" s="160">
        <v>62</v>
      </c>
      <c r="K46" s="46">
        <v>262</v>
      </c>
      <c r="L46" s="165">
        <v>4.0599999999999996</v>
      </c>
    </row>
    <row r="47" spans="1:12" ht="15">
      <c r="A47" s="18"/>
      <c r="B47" s="19"/>
      <c r="C47" s="20"/>
      <c r="D47" s="23" t="s">
        <v>32</v>
      </c>
      <c r="E47" s="330" t="s">
        <v>51</v>
      </c>
      <c r="F47" s="46">
        <v>20</v>
      </c>
      <c r="G47" s="17">
        <v>1.53</v>
      </c>
      <c r="H47" s="17">
        <v>0.18</v>
      </c>
      <c r="I47" s="17">
        <v>11.2</v>
      </c>
      <c r="J47" s="17">
        <v>50</v>
      </c>
      <c r="K47" s="46" t="s">
        <v>34</v>
      </c>
      <c r="L47" s="165">
        <v>1.61</v>
      </c>
    </row>
    <row r="48" spans="1:12" ht="15">
      <c r="A48" s="18"/>
      <c r="B48" s="19"/>
      <c r="C48" s="20"/>
      <c r="D48" s="23" t="s">
        <v>35</v>
      </c>
      <c r="E48" s="386"/>
      <c r="F48" s="70"/>
      <c r="G48" s="71"/>
      <c r="H48" s="72"/>
      <c r="I48" s="92"/>
      <c r="J48" s="92"/>
      <c r="K48" s="24"/>
      <c r="L48" s="162"/>
    </row>
    <row r="49" spans="1:12" ht="15">
      <c r="A49" s="18"/>
      <c r="B49" s="19"/>
      <c r="C49" s="20"/>
      <c r="D49" s="73" t="s">
        <v>53</v>
      </c>
      <c r="E49" s="325" t="s">
        <v>54</v>
      </c>
      <c r="F49" s="46">
        <v>20</v>
      </c>
      <c r="G49" s="17">
        <v>1.6</v>
      </c>
      <c r="H49" s="17">
        <v>0.24</v>
      </c>
      <c r="I49" s="17">
        <v>9.8000000000000007</v>
      </c>
      <c r="J49" s="17">
        <v>44.4</v>
      </c>
      <c r="K49" s="46" t="s">
        <v>34</v>
      </c>
      <c r="L49" s="165">
        <v>2.02</v>
      </c>
    </row>
    <row r="50" spans="1:12" ht="15">
      <c r="A50" s="18"/>
      <c r="B50" s="19"/>
      <c r="C50" s="20"/>
      <c r="D50" s="25"/>
      <c r="E50" s="26"/>
      <c r="F50" s="27"/>
      <c r="G50" s="27"/>
      <c r="H50" s="27"/>
      <c r="I50" s="27"/>
      <c r="J50" s="27"/>
      <c r="K50" s="27"/>
      <c r="L50" s="142"/>
    </row>
    <row r="51" spans="1:12" ht="15">
      <c r="A51" s="28"/>
      <c r="B51" s="29"/>
      <c r="C51" s="30"/>
      <c r="D51" s="31" t="s">
        <v>38</v>
      </c>
      <c r="E51" s="32"/>
      <c r="F51" s="33">
        <f>SUM(F44:F50)</f>
        <v>550</v>
      </c>
      <c r="G51" s="33">
        <f t="shared" ref="G51" si="17">SUM(G44:G50)</f>
        <v>18.680000000000003</v>
      </c>
      <c r="H51" s="33">
        <f t="shared" ref="H51" si="18">SUM(H44:H50)</f>
        <v>22.889999999999997</v>
      </c>
      <c r="I51" s="141">
        <f t="shared" ref="I51" si="19">SUM(I44:I50)</f>
        <v>78.399999999999991</v>
      </c>
      <c r="J51" s="33">
        <f t="shared" ref="J51" si="20">SUM(J44:J50)</f>
        <v>610.32000000000005</v>
      </c>
      <c r="K51" s="33"/>
      <c r="L51" s="141">
        <f>SUM(L44:L50)</f>
        <v>164.81000000000003</v>
      </c>
    </row>
    <row r="52" spans="1:12" ht="15">
      <c r="A52" s="34">
        <f>A44</f>
        <v>1</v>
      </c>
      <c r="B52" s="35">
        <f>B44</f>
        <v>3</v>
      </c>
      <c r="C52" s="36" t="s">
        <v>39</v>
      </c>
      <c r="D52" s="23" t="s">
        <v>40</v>
      </c>
      <c r="E52" s="350" t="s">
        <v>127</v>
      </c>
      <c r="F52" s="45">
        <v>60</v>
      </c>
      <c r="G52" s="167">
        <v>1.73</v>
      </c>
      <c r="H52" s="167">
        <v>1.63</v>
      </c>
      <c r="I52" s="167">
        <v>3.47</v>
      </c>
      <c r="J52" s="167">
        <v>35.520000000000003</v>
      </c>
      <c r="K52" s="93" t="s">
        <v>34</v>
      </c>
      <c r="L52" s="165">
        <v>25.65</v>
      </c>
    </row>
    <row r="53" spans="1:12" ht="15">
      <c r="A53" s="18"/>
      <c r="B53" s="19"/>
      <c r="C53" s="20"/>
      <c r="D53" s="23" t="s">
        <v>41</v>
      </c>
      <c r="E53" s="329" t="s">
        <v>72</v>
      </c>
      <c r="F53" s="45">
        <v>200</v>
      </c>
      <c r="G53" s="16">
        <v>1.44</v>
      </c>
      <c r="H53" s="16">
        <v>3.94</v>
      </c>
      <c r="I53" s="16">
        <v>8.74</v>
      </c>
      <c r="J53" s="16">
        <v>82</v>
      </c>
      <c r="K53" s="45">
        <v>62</v>
      </c>
      <c r="L53" s="165">
        <v>13.41</v>
      </c>
    </row>
    <row r="54" spans="1:12" ht="15">
      <c r="A54" s="18"/>
      <c r="B54" s="19"/>
      <c r="C54" s="20"/>
      <c r="D54" s="23" t="s">
        <v>44</v>
      </c>
      <c r="E54" s="387" t="s">
        <v>73</v>
      </c>
      <c r="F54" s="189">
        <v>100</v>
      </c>
      <c r="G54" s="64">
        <v>11.94</v>
      </c>
      <c r="H54" s="58">
        <v>10.119999999999999</v>
      </c>
      <c r="I54" s="58">
        <v>3.51</v>
      </c>
      <c r="J54" s="65">
        <v>153</v>
      </c>
      <c r="K54" s="56" t="s">
        <v>74</v>
      </c>
      <c r="L54" s="165">
        <v>77.28</v>
      </c>
    </row>
    <row r="55" spans="1:12" ht="15">
      <c r="A55" s="18"/>
      <c r="B55" s="19"/>
      <c r="C55" s="20"/>
      <c r="D55" s="23" t="s">
        <v>47</v>
      </c>
      <c r="E55" s="388" t="s">
        <v>75</v>
      </c>
      <c r="F55" s="45">
        <v>150</v>
      </c>
      <c r="G55" s="16">
        <v>4</v>
      </c>
      <c r="H55" s="16">
        <v>5</v>
      </c>
      <c r="I55" s="17">
        <v>23.94</v>
      </c>
      <c r="J55" s="16">
        <v>157.5</v>
      </c>
      <c r="K55" s="45">
        <v>303</v>
      </c>
      <c r="L55" s="165">
        <v>10.73</v>
      </c>
    </row>
    <row r="56" spans="1:12" ht="15">
      <c r="A56" s="18"/>
      <c r="B56" s="19"/>
      <c r="C56" s="20"/>
      <c r="D56" s="23" t="s">
        <v>36</v>
      </c>
      <c r="E56" s="329" t="s">
        <v>76</v>
      </c>
      <c r="F56" s="45">
        <v>200</v>
      </c>
      <c r="G56" s="175">
        <v>0.3</v>
      </c>
      <c r="H56" s="175">
        <v>0.1</v>
      </c>
      <c r="I56" s="175">
        <v>24.78</v>
      </c>
      <c r="J56" s="17">
        <v>109.44</v>
      </c>
      <c r="K56" s="46" t="s">
        <v>77</v>
      </c>
      <c r="L56" s="165">
        <v>12.83</v>
      </c>
    </row>
    <row r="57" spans="1:12" ht="15">
      <c r="A57" s="18"/>
      <c r="B57" s="19"/>
      <c r="C57" s="20"/>
      <c r="D57" s="23" t="s">
        <v>50</v>
      </c>
      <c r="E57" s="329" t="s">
        <v>51</v>
      </c>
      <c r="F57" s="253">
        <v>42</v>
      </c>
      <c r="G57" s="160">
        <v>3.22</v>
      </c>
      <c r="H57" s="160">
        <v>0.38</v>
      </c>
      <c r="I57" s="160">
        <v>21</v>
      </c>
      <c r="J57" s="160">
        <v>105</v>
      </c>
      <c r="K57" s="45" t="s">
        <v>34</v>
      </c>
      <c r="L57" s="165">
        <v>3.34</v>
      </c>
    </row>
    <row r="58" spans="1:12" ht="15">
      <c r="A58" s="18"/>
      <c r="B58" s="19"/>
      <c r="C58" s="20"/>
      <c r="D58" s="23" t="s">
        <v>53</v>
      </c>
      <c r="E58" s="329" t="s">
        <v>54</v>
      </c>
      <c r="F58" s="45">
        <v>30</v>
      </c>
      <c r="G58" s="17">
        <v>2.4</v>
      </c>
      <c r="H58" s="17">
        <v>0.36</v>
      </c>
      <c r="I58" s="17">
        <v>14.7</v>
      </c>
      <c r="J58" s="17">
        <v>66.599999999999994</v>
      </c>
      <c r="K58" s="45" t="s">
        <v>34</v>
      </c>
      <c r="L58" s="165">
        <v>3.02</v>
      </c>
    </row>
    <row r="59" spans="1:12" ht="15">
      <c r="A59" s="18"/>
      <c r="B59" s="19"/>
      <c r="C59" s="20"/>
      <c r="D59" s="23"/>
      <c r="E59" s="325"/>
      <c r="F59" s="45"/>
      <c r="G59" s="17"/>
      <c r="H59" s="17"/>
      <c r="I59" s="17"/>
      <c r="J59" s="17"/>
      <c r="K59" s="45"/>
      <c r="L59" s="179"/>
    </row>
    <row r="60" spans="1:12" ht="15">
      <c r="A60" s="18"/>
      <c r="B60" s="19"/>
      <c r="C60" s="20"/>
      <c r="D60" s="25"/>
      <c r="E60" s="26"/>
      <c r="F60" s="27"/>
      <c r="G60" s="27"/>
      <c r="H60" s="27"/>
      <c r="I60" s="27"/>
      <c r="J60" s="27"/>
      <c r="K60" s="27"/>
      <c r="L60" s="142"/>
    </row>
    <row r="61" spans="1:12" ht="15">
      <c r="A61" s="28"/>
      <c r="B61" s="29"/>
      <c r="C61" s="30"/>
      <c r="D61" s="31" t="s">
        <v>38</v>
      </c>
      <c r="E61" s="32"/>
      <c r="F61" s="33">
        <f>SUM(F52:F60)</f>
        <v>782</v>
      </c>
      <c r="G61" s="33">
        <f t="shared" ref="G61" si="21">SUM(G52:G60)</f>
        <v>25.029999999999998</v>
      </c>
      <c r="H61" s="33">
        <f t="shared" ref="H61" si="22">SUM(H52:H60)</f>
        <v>21.529999999999998</v>
      </c>
      <c r="I61" s="33">
        <f t="shared" ref="I61" si="23">SUM(I52:I60)</f>
        <v>100.14</v>
      </c>
      <c r="J61" s="33">
        <f t="shared" ref="J61" si="24">SUM(J52:J60)</f>
        <v>709.06000000000006</v>
      </c>
      <c r="K61" s="33"/>
      <c r="L61" s="80">
        <f>SUM(L52:L60)</f>
        <v>146.26000000000002</v>
      </c>
    </row>
    <row r="62" spans="1:12" ht="15.75" customHeight="1" thickBot="1">
      <c r="A62" s="48">
        <f>A44</f>
        <v>1</v>
      </c>
      <c r="B62" s="49">
        <f>B44</f>
        <v>3</v>
      </c>
      <c r="C62" s="394" t="s">
        <v>56</v>
      </c>
      <c r="D62" s="395"/>
      <c r="E62" s="50"/>
      <c r="F62" s="51">
        <f>F51+F61</f>
        <v>1332</v>
      </c>
      <c r="G62" s="51">
        <f t="shared" ref="G62" si="25">G51+G61</f>
        <v>43.71</v>
      </c>
      <c r="H62" s="51">
        <f t="shared" ref="H62" si="26">H51+H61</f>
        <v>44.419999999999995</v>
      </c>
      <c r="I62" s="51">
        <f t="shared" ref="I62" si="27">I51+I61</f>
        <v>178.54</v>
      </c>
      <c r="J62" s="51">
        <f t="shared" ref="J62" si="28">J51+J61</f>
        <v>1319.38</v>
      </c>
      <c r="K62" s="51"/>
      <c r="L62" s="83"/>
    </row>
    <row r="63" spans="1:12" ht="15">
      <c r="A63" s="280">
        <v>1</v>
      </c>
      <c r="B63" s="12">
        <v>4</v>
      </c>
      <c r="C63" s="14" t="s">
        <v>24</v>
      </c>
      <c r="D63" s="15" t="s">
        <v>25</v>
      </c>
      <c r="E63" s="389" t="s">
        <v>79</v>
      </c>
      <c r="F63" s="74">
        <v>240</v>
      </c>
      <c r="G63" s="69">
        <v>16.95</v>
      </c>
      <c r="H63" s="69">
        <v>24.09</v>
      </c>
      <c r="I63" s="69">
        <v>39.020000000000003</v>
      </c>
      <c r="J63" s="94">
        <v>436</v>
      </c>
      <c r="K63" s="95" t="s">
        <v>80</v>
      </c>
      <c r="L63" s="286">
        <v>62.8</v>
      </c>
    </row>
    <row r="64" spans="1:12" ht="15">
      <c r="A64" s="281"/>
      <c r="B64" s="18"/>
      <c r="C64" s="20"/>
      <c r="D64" s="55" t="s">
        <v>40</v>
      </c>
      <c r="E64" s="350" t="s">
        <v>125</v>
      </c>
      <c r="F64" s="46">
        <v>60</v>
      </c>
      <c r="G64" s="160">
        <v>0.72</v>
      </c>
      <c r="H64" s="160">
        <v>2.83</v>
      </c>
      <c r="I64" s="160">
        <v>4.62</v>
      </c>
      <c r="J64" s="160">
        <v>47</v>
      </c>
      <c r="K64" s="112" t="s">
        <v>34</v>
      </c>
      <c r="L64" s="287">
        <v>13.32</v>
      </c>
    </row>
    <row r="65" spans="1:12" ht="15">
      <c r="A65" s="281"/>
      <c r="B65" s="18"/>
      <c r="C65" s="20"/>
      <c r="D65" s="23" t="s">
        <v>30</v>
      </c>
      <c r="E65" s="325" t="s">
        <v>128</v>
      </c>
      <c r="F65" s="46">
        <v>200</v>
      </c>
      <c r="G65" s="160">
        <v>7.0000000000000007E-2</v>
      </c>
      <c r="H65" s="160">
        <v>0.2</v>
      </c>
      <c r="I65" s="160">
        <v>10.01</v>
      </c>
      <c r="J65" s="160">
        <v>40</v>
      </c>
      <c r="K65" s="46">
        <v>261</v>
      </c>
      <c r="L65" s="288">
        <v>1.67</v>
      </c>
    </row>
    <row r="66" spans="1:12" ht="15">
      <c r="A66" s="281"/>
      <c r="B66" s="18"/>
      <c r="C66" s="20"/>
      <c r="D66" s="23" t="s">
        <v>32</v>
      </c>
      <c r="E66" s="330" t="s">
        <v>51</v>
      </c>
      <c r="F66" s="46">
        <v>20</v>
      </c>
      <c r="G66" s="160">
        <v>1.53</v>
      </c>
      <c r="H66" s="176">
        <v>0.18</v>
      </c>
      <c r="I66" s="160">
        <v>11.2</v>
      </c>
      <c r="J66" s="160">
        <v>50</v>
      </c>
      <c r="K66" s="46" t="s">
        <v>34</v>
      </c>
      <c r="L66" s="288">
        <v>1.61</v>
      </c>
    </row>
    <row r="67" spans="1:12" ht="15">
      <c r="A67" s="281"/>
      <c r="B67" s="18"/>
      <c r="C67" s="20"/>
      <c r="D67" s="23" t="s">
        <v>35</v>
      </c>
      <c r="E67" s="325"/>
      <c r="F67" s="96"/>
      <c r="G67" s="17"/>
      <c r="H67" s="17"/>
      <c r="I67" s="17"/>
      <c r="J67" s="17"/>
      <c r="K67" s="24"/>
      <c r="L67" s="79"/>
    </row>
    <row r="68" spans="1:12" ht="15">
      <c r="A68" s="281"/>
      <c r="B68" s="18"/>
      <c r="C68" s="20"/>
      <c r="D68" s="73" t="s">
        <v>53</v>
      </c>
      <c r="E68" s="368" t="s">
        <v>54</v>
      </c>
      <c r="F68" s="46">
        <v>20</v>
      </c>
      <c r="G68" s="160">
        <v>1.6</v>
      </c>
      <c r="H68" s="160">
        <v>0.24</v>
      </c>
      <c r="I68" s="177">
        <v>9.8000000000000007</v>
      </c>
      <c r="J68" s="160">
        <v>44.4</v>
      </c>
      <c r="K68" s="46" t="s">
        <v>34</v>
      </c>
      <c r="L68" s="277">
        <v>2.02</v>
      </c>
    </row>
    <row r="69" spans="1:12" ht="15">
      <c r="A69" s="281"/>
      <c r="B69" s="18"/>
      <c r="C69" s="20"/>
      <c r="D69" s="25"/>
      <c r="E69" s="333"/>
      <c r="F69" s="27"/>
      <c r="G69" s="27"/>
      <c r="H69" s="27"/>
      <c r="I69" s="27"/>
      <c r="J69" s="27"/>
      <c r="K69" s="27"/>
      <c r="L69" s="117"/>
    </row>
    <row r="70" spans="1:12" ht="15">
      <c r="A70" s="282"/>
      <c r="B70" s="28"/>
      <c r="C70" s="30"/>
      <c r="D70" s="31" t="s">
        <v>38</v>
      </c>
      <c r="E70" s="32"/>
      <c r="F70" s="33">
        <f>SUM(F63:F69)</f>
        <v>540</v>
      </c>
      <c r="G70" s="33">
        <f t="shared" ref="G70" si="29">SUM(G63:G69)</f>
        <v>20.87</v>
      </c>
      <c r="H70" s="33">
        <f t="shared" ref="H70" si="30">SUM(H63:H69)</f>
        <v>27.54</v>
      </c>
      <c r="I70" s="33">
        <f t="shared" ref="I70" si="31">SUM(I63:I69)</f>
        <v>74.649999999999991</v>
      </c>
      <c r="J70" s="141">
        <f t="shared" ref="J70" si="32">SUM(J63:J69)</f>
        <v>617.4</v>
      </c>
      <c r="K70" s="33"/>
      <c r="L70" s="236">
        <f>L63+L64+L65+L66+L68</f>
        <v>81.42</v>
      </c>
    </row>
    <row r="71" spans="1:12" ht="15">
      <c r="A71" s="283">
        <f>A63</f>
        <v>1</v>
      </c>
      <c r="B71" s="34">
        <f>B63</f>
        <v>4</v>
      </c>
      <c r="C71" s="36" t="s">
        <v>39</v>
      </c>
      <c r="D71" s="23" t="s">
        <v>40</v>
      </c>
      <c r="E71" s="350" t="s">
        <v>129</v>
      </c>
      <c r="F71" s="46">
        <v>60</v>
      </c>
      <c r="G71" s="160">
        <v>1.2</v>
      </c>
      <c r="H71" s="160">
        <v>0.2</v>
      </c>
      <c r="I71" s="160">
        <v>6.1</v>
      </c>
      <c r="J71" s="160">
        <v>31.3</v>
      </c>
      <c r="K71" s="114" t="s">
        <v>34</v>
      </c>
      <c r="L71" s="289">
        <v>27.17</v>
      </c>
    </row>
    <row r="72" spans="1:12" ht="15">
      <c r="A72" s="281"/>
      <c r="B72" s="18"/>
      <c r="C72" s="20"/>
      <c r="D72" s="23" t="s">
        <v>41</v>
      </c>
      <c r="E72" s="325" t="s">
        <v>82</v>
      </c>
      <c r="F72" s="45">
        <v>200</v>
      </c>
      <c r="G72" s="17">
        <v>2.85</v>
      </c>
      <c r="H72" s="17">
        <v>3.67</v>
      </c>
      <c r="I72" s="17">
        <v>15.03</v>
      </c>
      <c r="J72" s="17">
        <v>115</v>
      </c>
      <c r="K72" s="45">
        <v>108</v>
      </c>
      <c r="L72" s="287">
        <v>16.170000000000002</v>
      </c>
    </row>
    <row r="73" spans="1:12" ht="15">
      <c r="A73" s="281"/>
      <c r="B73" s="18"/>
      <c r="C73" s="20"/>
      <c r="D73" s="23" t="s">
        <v>44</v>
      </c>
      <c r="E73" s="325" t="s">
        <v>83</v>
      </c>
      <c r="F73" s="45">
        <v>200</v>
      </c>
      <c r="G73" s="64">
        <v>22.33</v>
      </c>
      <c r="H73" s="64">
        <v>22.8</v>
      </c>
      <c r="I73" s="64">
        <v>39.6</v>
      </c>
      <c r="J73" s="64">
        <v>448.8</v>
      </c>
      <c r="K73" s="46" t="s">
        <v>74</v>
      </c>
      <c r="L73" s="276">
        <v>110.89</v>
      </c>
    </row>
    <row r="74" spans="1:12" ht="15">
      <c r="A74" s="281"/>
      <c r="B74" s="18"/>
      <c r="C74" s="20"/>
      <c r="D74" s="23" t="s">
        <v>47</v>
      </c>
      <c r="E74" s="329"/>
      <c r="F74" s="45"/>
      <c r="G74" s="16"/>
      <c r="H74" s="16"/>
      <c r="I74" s="16"/>
      <c r="J74" s="16"/>
      <c r="K74" s="45"/>
      <c r="L74" s="290"/>
    </row>
    <row r="75" spans="1:12" ht="15">
      <c r="A75" s="281"/>
      <c r="B75" s="18"/>
      <c r="C75" s="20"/>
      <c r="D75" s="23" t="s">
        <v>36</v>
      </c>
      <c r="E75" s="350" t="s">
        <v>84</v>
      </c>
      <c r="F75" s="45">
        <v>200</v>
      </c>
      <c r="G75" s="17">
        <v>0.3</v>
      </c>
      <c r="H75" s="17">
        <v>0.09</v>
      </c>
      <c r="I75" s="17">
        <v>12.33</v>
      </c>
      <c r="J75" s="17">
        <v>49.13</v>
      </c>
      <c r="K75" s="46" t="s">
        <v>85</v>
      </c>
      <c r="L75" s="276">
        <v>9.51</v>
      </c>
    </row>
    <row r="76" spans="1:12" ht="15">
      <c r="A76" s="281"/>
      <c r="B76" s="18"/>
      <c r="C76" s="20"/>
      <c r="D76" s="23" t="s">
        <v>50</v>
      </c>
      <c r="E76" s="329" t="s">
        <v>51</v>
      </c>
      <c r="F76" s="181">
        <v>40</v>
      </c>
      <c r="G76" s="160">
        <v>3.07</v>
      </c>
      <c r="H76" s="160">
        <v>0.36</v>
      </c>
      <c r="I76" s="160">
        <v>22.4</v>
      </c>
      <c r="J76" s="160">
        <v>100</v>
      </c>
      <c r="K76" s="45" t="s">
        <v>34</v>
      </c>
      <c r="L76" s="289">
        <v>3.23</v>
      </c>
    </row>
    <row r="77" spans="1:12" ht="15">
      <c r="A77" s="281"/>
      <c r="B77" s="18"/>
      <c r="C77" s="20"/>
      <c r="D77" s="23" t="s">
        <v>53</v>
      </c>
      <c r="E77" s="329" t="s">
        <v>54</v>
      </c>
      <c r="F77" s="45">
        <v>30</v>
      </c>
      <c r="G77" s="17">
        <v>2.4</v>
      </c>
      <c r="H77" s="17">
        <v>0.36</v>
      </c>
      <c r="I77" s="17">
        <v>14.7</v>
      </c>
      <c r="J77" s="17">
        <v>66.599999999999994</v>
      </c>
      <c r="K77" s="45" t="s">
        <v>34</v>
      </c>
      <c r="L77" s="290">
        <v>3.02</v>
      </c>
    </row>
    <row r="78" spans="1:12" ht="15">
      <c r="A78" s="281"/>
      <c r="B78" s="18"/>
      <c r="C78" s="20"/>
      <c r="D78" s="97" t="s">
        <v>35</v>
      </c>
      <c r="E78" s="325"/>
      <c r="F78" s="46"/>
      <c r="G78" s="98"/>
      <c r="H78" s="99"/>
      <c r="I78" s="98"/>
      <c r="J78" s="98"/>
      <c r="K78" s="116"/>
      <c r="L78" s="117"/>
    </row>
    <row r="79" spans="1:12" ht="15">
      <c r="A79" s="281"/>
      <c r="B79" s="18"/>
      <c r="C79" s="20"/>
      <c r="D79" s="262"/>
      <c r="E79" s="263"/>
      <c r="F79" s="264"/>
      <c r="G79" s="264"/>
      <c r="H79" s="264"/>
      <c r="I79" s="264"/>
      <c r="J79" s="264"/>
      <c r="K79" s="264"/>
      <c r="L79" s="291"/>
    </row>
    <row r="80" spans="1:12" ht="15">
      <c r="A80" s="284"/>
      <c r="B80" s="292"/>
      <c r="C80" s="23"/>
      <c r="D80" s="31" t="s">
        <v>38</v>
      </c>
      <c r="E80" s="32"/>
      <c r="F80" s="33">
        <f>SUM(F71:F79)</f>
        <v>730</v>
      </c>
      <c r="G80" s="33">
        <f t="shared" ref="G80" si="33">SUM(G71:G79)</f>
        <v>32.15</v>
      </c>
      <c r="H80" s="33">
        <f t="shared" ref="H80" si="34">SUM(H71:H79)</f>
        <v>27.48</v>
      </c>
      <c r="I80" s="33">
        <f t="shared" ref="I80" si="35">SUM(I71:I79)</f>
        <v>110.16000000000001</v>
      </c>
      <c r="J80" s="33">
        <f t="shared" ref="J80" si="36">SUM(J71:J79)</f>
        <v>810.83</v>
      </c>
      <c r="K80" s="33"/>
      <c r="L80" s="236">
        <f>L71+L72+L73+L75+L76+L77</f>
        <v>169.99</v>
      </c>
    </row>
    <row r="81" spans="1:12" ht="15.75" customHeight="1" thickBot="1">
      <c r="A81" s="285">
        <f>A63</f>
        <v>1</v>
      </c>
      <c r="B81" s="48">
        <f>B63</f>
        <v>4</v>
      </c>
      <c r="C81" s="397" t="s">
        <v>56</v>
      </c>
      <c r="D81" s="398"/>
      <c r="E81" s="50"/>
      <c r="F81" s="51">
        <f>F70+F80</f>
        <v>1270</v>
      </c>
      <c r="G81" s="51">
        <f t="shared" ref="G81" si="37">G70+G80</f>
        <v>53.019999999999996</v>
      </c>
      <c r="H81" s="51">
        <f t="shared" ref="H81" si="38">H70+H80</f>
        <v>55.019999999999996</v>
      </c>
      <c r="I81" s="51">
        <f t="shared" ref="I81" si="39">I70+I80</f>
        <v>184.81</v>
      </c>
      <c r="J81" s="51">
        <f t="shared" ref="J81" si="40">J70+J80</f>
        <v>1428.23</v>
      </c>
      <c r="K81" s="51"/>
      <c r="L81" s="279"/>
    </row>
    <row r="82" spans="1:12" ht="15">
      <c r="A82" s="18">
        <v>1</v>
      </c>
      <c r="B82" s="19">
        <v>5</v>
      </c>
      <c r="C82" s="20" t="s">
        <v>24</v>
      </c>
      <c r="D82" s="30" t="s">
        <v>25</v>
      </c>
      <c r="E82" s="320" t="s">
        <v>86</v>
      </c>
      <c r="F82" s="105">
        <v>150</v>
      </c>
      <c r="G82" s="81">
        <v>15.14</v>
      </c>
      <c r="H82" s="81">
        <v>22.86</v>
      </c>
      <c r="I82" s="81">
        <v>2.76</v>
      </c>
      <c r="J82" s="265">
        <v>276</v>
      </c>
      <c r="K82" s="105">
        <v>144</v>
      </c>
      <c r="L82" s="266">
        <v>53.51</v>
      </c>
    </row>
    <row r="83" spans="1:12" ht="15">
      <c r="A83" s="18"/>
      <c r="B83" s="19"/>
      <c r="C83" s="20"/>
      <c r="D83" s="55" t="s">
        <v>40</v>
      </c>
      <c r="E83" s="321" t="s">
        <v>70</v>
      </c>
      <c r="F83" s="45">
        <v>60</v>
      </c>
      <c r="G83" s="182">
        <v>1.42</v>
      </c>
      <c r="H83" s="183">
        <v>0.06</v>
      </c>
      <c r="I83" s="184">
        <v>13.72</v>
      </c>
      <c r="J83" s="184">
        <v>111.18</v>
      </c>
      <c r="K83" s="93">
        <v>75</v>
      </c>
      <c r="L83" s="185">
        <v>8.35</v>
      </c>
    </row>
    <row r="84" spans="1:12" ht="15">
      <c r="A84" s="18"/>
      <c r="B84" s="19"/>
      <c r="C84" s="20"/>
      <c r="D84" s="23" t="s">
        <v>30</v>
      </c>
      <c r="E84" s="322" t="s">
        <v>87</v>
      </c>
      <c r="F84" s="46">
        <v>200</v>
      </c>
      <c r="G84" s="187">
        <v>3.16</v>
      </c>
      <c r="H84" s="187">
        <v>2.68</v>
      </c>
      <c r="I84" s="187">
        <v>15.94</v>
      </c>
      <c r="J84" s="187">
        <v>50</v>
      </c>
      <c r="K84" s="46">
        <v>264</v>
      </c>
      <c r="L84" s="186">
        <v>15.59</v>
      </c>
    </row>
    <row r="85" spans="1:12" ht="15">
      <c r="A85" s="18"/>
      <c r="B85" s="19"/>
      <c r="C85" s="20"/>
      <c r="D85" s="23" t="s">
        <v>32</v>
      </c>
      <c r="E85" s="322" t="s">
        <v>88</v>
      </c>
      <c r="F85" s="46">
        <v>20</v>
      </c>
      <c r="G85" s="17">
        <v>2.2000000000000002</v>
      </c>
      <c r="H85" s="17">
        <v>0.87</v>
      </c>
      <c r="I85" s="17">
        <v>17.399999999999999</v>
      </c>
      <c r="J85" s="187">
        <v>78.599999999999994</v>
      </c>
      <c r="K85" s="46" t="s">
        <v>34</v>
      </c>
      <c r="L85" s="186">
        <v>2.1800000000000002</v>
      </c>
    </row>
    <row r="86" spans="1:12" ht="15">
      <c r="A86" s="18"/>
      <c r="B86" s="19"/>
      <c r="C86" s="20"/>
      <c r="D86" s="23" t="s">
        <v>35</v>
      </c>
      <c r="E86" s="323" t="s">
        <v>78</v>
      </c>
      <c r="F86" s="46">
        <v>100</v>
      </c>
      <c r="G86" s="17">
        <v>0.4</v>
      </c>
      <c r="H86" s="17">
        <v>0.4</v>
      </c>
      <c r="I86" s="17">
        <v>9.8000000000000007</v>
      </c>
      <c r="J86" s="17">
        <v>47</v>
      </c>
      <c r="K86" s="178">
        <v>231</v>
      </c>
      <c r="L86" s="185">
        <v>12.35</v>
      </c>
    </row>
    <row r="87" spans="1:12" ht="15">
      <c r="A87" s="18"/>
      <c r="B87" s="19"/>
      <c r="C87" s="20"/>
      <c r="D87" s="60" t="s">
        <v>53</v>
      </c>
      <c r="E87" s="324" t="s">
        <v>54</v>
      </c>
      <c r="F87" s="115">
        <v>20</v>
      </c>
      <c r="G87" s="191">
        <v>1.6</v>
      </c>
      <c r="H87" s="17">
        <v>0.24</v>
      </c>
      <c r="I87" s="17">
        <v>9.8000000000000007</v>
      </c>
      <c r="J87" s="187">
        <v>44.4</v>
      </c>
      <c r="K87" s="178" t="s">
        <v>34</v>
      </c>
      <c r="L87" s="186">
        <v>2.02</v>
      </c>
    </row>
    <row r="88" spans="1:12" ht="15">
      <c r="A88" s="18"/>
      <c r="B88" s="19"/>
      <c r="C88" s="20"/>
      <c r="D88" s="21" t="s">
        <v>89</v>
      </c>
      <c r="E88" s="325" t="s">
        <v>90</v>
      </c>
      <c r="F88" s="24">
        <v>34</v>
      </c>
      <c r="G88" s="17">
        <v>2.0499999999999998</v>
      </c>
      <c r="H88" s="17">
        <v>3.4</v>
      </c>
      <c r="I88" s="17">
        <v>25.16</v>
      </c>
      <c r="J88" s="17">
        <v>139.04</v>
      </c>
      <c r="K88" s="193" t="s">
        <v>34</v>
      </c>
      <c r="L88" s="162">
        <v>5.3</v>
      </c>
    </row>
    <row r="89" spans="1:12" ht="15">
      <c r="A89" s="28"/>
      <c r="B89" s="29"/>
      <c r="C89" s="30"/>
      <c r="D89" s="31" t="s">
        <v>38</v>
      </c>
      <c r="E89" s="32"/>
      <c r="F89" s="33">
        <f>SUM(F82:F88)</f>
        <v>584</v>
      </c>
      <c r="G89" s="33">
        <f t="shared" ref="G89" si="41">SUM(G82:G88)</f>
        <v>25.970000000000002</v>
      </c>
      <c r="H89" s="33">
        <f t="shared" ref="H89" si="42">SUM(H82:H88)</f>
        <v>30.509999999999994</v>
      </c>
      <c r="I89" s="33">
        <f t="shared" ref="I89" si="43">SUM(I82:I88)</f>
        <v>94.58</v>
      </c>
      <c r="J89" s="33">
        <f t="shared" ref="J89" si="44">SUM(J82:J88)</f>
        <v>746.21999999999991</v>
      </c>
      <c r="K89" s="173"/>
      <c r="L89" s="141">
        <f>SUM(L82:L88)</f>
        <v>99.3</v>
      </c>
    </row>
    <row r="90" spans="1:12" ht="15">
      <c r="A90" s="34">
        <f>A82</f>
        <v>1</v>
      </c>
      <c r="B90" s="35">
        <f>B82</f>
        <v>5</v>
      </c>
      <c r="C90" s="36" t="s">
        <v>39</v>
      </c>
      <c r="D90" s="23" t="s">
        <v>40</v>
      </c>
      <c r="E90" s="326" t="s">
        <v>126</v>
      </c>
      <c r="F90" s="45">
        <v>60</v>
      </c>
      <c r="G90" s="188">
        <v>1.2</v>
      </c>
      <c r="H90" s="188">
        <v>3</v>
      </c>
      <c r="I90" s="188">
        <v>5.08</v>
      </c>
      <c r="J90" s="188">
        <v>51.42</v>
      </c>
      <c r="K90" s="178">
        <v>47</v>
      </c>
      <c r="L90" s="186">
        <v>16.89</v>
      </c>
    </row>
    <row r="91" spans="1:12" ht="15">
      <c r="A91" s="18"/>
      <c r="B91" s="19"/>
      <c r="C91" s="20"/>
      <c r="D91" s="23" t="s">
        <v>41</v>
      </c>
      <c r="E91" s="325" t="s">
        <v>92</v>
      </c>
      <c r="F91" s="45">
        <v>200</v>
      </c>
      <c r="G91" s="17">
        <v>1.62</v>
      </c>
      <c r="H91" s="17">
        <v>4.08</v>
      </c>
      <c r="I91" s="17">
        <v>9.6</v>
      </c>
      <c r="J91" s="17">
        <v>84</v>
      </c>
      <c r="K91" s="194">
        <v>72</v>
      </c>
      <c r="L91" s="186">
        <v>19.48</v>
      </c>
    </row>
    <row r="92" spans="1:12" ht="15">
      <c r="A92" s="18"/>
      <c r="B92" s="19"/>
      <c r="C92" s="20"/>
      <c r="D92" s="23" t="s">
        <v>44</v>
      </c>
      <c r="E92" s="327" t="s">
        <v>93</v>
      </c>
      <c r="F92" s="189">
        <v>200</v>
      </c>
      <c r="G92" s="64">
        <v>14.05</v>
      </c>
      <c r="H92" s="58">
        <v>33.71</v>
      </c>
      <c r="I92" s="58">
        <v>30.81</v>
      </c>
      <c r="J92" s="58">
        <v>437.6</v>
      </c>
      <c r="K92" s="178" t="s">
        <v>94</v>
      </c>
      <c r="L92" s="186">
        <v>80.23</v>
      </c>
    </row>
    <row r="93" spans="1:12" ht="15">
      <c r="A93" s="18"/>
      <c r="B93" s="19"/>
      <c r="C93" s="20"/>
      <c r="D93" s="23" t="s">
        <v>47</v>
      </c>
      <c r="E93" s="322"/>
      <c r="F93" s="24"/>
      <c r="G93" s="17"/>
      <c r="H93" s="17"/>
      <c r="I93" s="17"/>
      <c r="J93" s="17"/>
      <c r="K93" s="195"/>
      <c r="L93" s="162"/>
    </row>
    <row r="94" spans="1:12" ht="15">
      <c r="A94" s="18"/>
      <c r="B94" s="19"/>
      <c r="C94" s="20"/>
      <c r="D94" s="23" t="s">
        <v>36</v>
      </c>
      <c r="E94" s="328" t="s">
        <v>59</v>
      </c>
      <c r="F94" s="190">
        <v>180</v>
      </c>
      <c r="G94" s="100">
        <v>0.9</v>
      </c>
      <c r="H94" s="100">
        <v>0</v>
      </c>
      <c r="I94" s="100">
        <v>18</v>
      </c>
      <c r="J94" s="100">
        <v>37.799999999999997</v>
      </c>
      <c r="K94" s="196" t="s">
        <v>34</v>
      </c>
      <c r="L94" s="186">
        <v>13.81</v>
      </c>
    </row>
    <row r="95" spans="1:12" ht="15">
      <c r="A95" s="18"/>
      <c r="B95" s="19"/>
      <c r="C95" s="20"/>
      <c r="D95" s="23" t="s">
        <v>50</v>
      </c>
      <c r="E95" s="329" t="s">
        <v>51</v>
      </c>
      <c r="F95" s="45">
        <v>40</v>
      </c>
      <c r="G95" s="17">
        <v>3.07</v>
      </c>
      <c r="H95" s="17">
        <v>0.36</v>
      </c>
      <c r="I95" s="17">
        <v>22.4</v>
      </c>
      <c r="J95" s="17">
        <v>100</v>
      </c>
      <c r="K95" s="194" t="s">
        <v>34</v>
      </c>
      <c r="L95" s="180">
        <v>3.23</v>
      </c>
    </row>
    <row r="96" spans="1:12" ht="15">
      <c r="A96" s="18"/>
      <c r="B96" s="19"/>
      <c r="C96" s="20"/>
      <c r="D96" s="23" t="s">
        <v>53</v>
      </c>
      <c r="E96" s="329" t="s">
        <v>54</v>
      </c>
      <c r="F96" s="45">
        <v>30</v>
      </c>
      <c r="G96" s="17">
        <v>2.4</v>
      </c>
      <c r="H96" s="17">
        <v>0.36</v>
      </c>
      <c r="I96" s="17">
        <v>14.7</v>
      </c>
      <c r="J96" s="17">
        <v>66.599999999999994</v>
      </c>
      <c r="K96" s="194" t="s">
        <v>34</v>
      </c>
      <c r="L96" s="179">
        <v>3.02</v>
      </c>
    </row>
    <row r="97" spans="1:12" ht="15">
      <c r="A97" s="18"/>
      <c r="B97" s="19"/>
      <c r="C97" s="20"/>
      <c r="D97" s="23" t="s">
        <v>35</v>
      </c>
      <c r="E97" s="330" t="s">
        <v>95</v>
      </c>
      <c r="F97" s="46">
        <v>100</v>
      </c>
      <c r="G97" s="57">
        <v>0.4</v>
      </c>
      <c r="H97" s="17">
        <v>0.3</v>
      </c>
      <c r="I97" s="17">
        <v>10.3</v>
      </c>
      <c r="J97" s="91">
        <v>47</v>
      </c>
      <c r="K97" s="178">
        <v>231</v>
      </c>
      <c r="L97" s="142">
        <v>22.62</v>
      </c>
    </row>
    <row r="98" spans="1:12" ht="15">
      <c r="A98" s="18"/>
      <c r="B98" s="19"/>
      <c r="C98" s="20"/>
      <c r="D98" s="101" t="s">
        <v>89</v>
      </c>
      <c r="E98" s="331" t="s">
        <v>96</v>
      </c>
      <c r="F98" s="102">
        <v>15</v>
      </c>
      <c r="G98" s="103">
        <v>0.75</v>
      </c>
      <c r="H98" s="104">
        <v>4.5</v>
      </c>
      <c r="I98" s="104">
        <v>9</v>
      </c>
      <c r="J98" s="104">
        <v>79.5</v>
      </c>
      <c r="K98" s="197" t="s">
        <v>34</v>
      </c>
      <c r="L98" s="161">
        <v>6.12</v>
      </c>
    </row>
    <row r="99" spans="1:12" ht="15">
      <c r="A99" s="28"/>
      <c r="B99" s="29"/>
      <c r="C99" s="30"/>
      <c r="D99" s="31" t="s">
        <v>38</v>
      </c>
      <c r="E99" s="32"/>
      <c r="F99" s="33">
        <f>SUM(F90:F98)</f>
        <v>825</v>
      </c>
      <c r="G99" s="33">
        <f t="shared" ref="G99" si="45">SUM(G90:G98)</f>
        <v>24.389999999999997</v>
      </c>
      <c r="H99" s="33">
        <f t="shared" ref="H99" si="46">SUM(H90:H98)</f>
        <v>46.309999999999995</v>
      </c>
      <c r="I99" s="33">
        <f t="shared" ref="I99" si="47">SUM(I90:I98)</f>
        <v>119.88999999999999</v>
      </c>
      <c r="J99" s="33">
        <f t="shared" ref="J99" si="48">SUM(J90:J98)</f>
        <v>903.92</v>
      </c>
      <c r="K99" s="33"/>
      <c r="L99" s="80">
        <f>SUM(L90:L98)</f>
        <v>165.4</v>
      </c>
    </row>
    <row r="100" spans="1:12" ht="15.75" customHeight="1" thickBot="1">
      <c r="A100" s="48">
        <f>A82</f>
        <v>1</v>
      </c>
      <c r="B100" s="49">
        <f>B82</f>
        <v>5</v>
      </c>
      <c r="C100" s="394" t="s">
        <v>56</v>
      </c>
      <c r="D100" s="395"/>
      <c r="E100" s="50"/>
      <c r="F100" s="51">
        <f>F89+F99</f>
        <v>1409</v>
      </c>
      <c r="G100" s="51">
        <f t="shared" ref="G100" si="49">G89+G99</f>
        <v>50.36</v>
      </c>
      <c r="H100" s="51">
        <f t="shared" ref="H100" si="50">H89+H99</f>
        <v>76.819999999999993</v>
      </c>
      <c r="I100" s="51">
        <f t="shared" ref="I100" si="51">I89+I99</f>
        <v>214.46999999999997</v>
      </c>
      <c r="J100" s="51">
        <f t="shared" ref="J100" si="52">J89+J99</f>
        <v>1650.1399999999999</v>
      </c>
      <c r="K100" s="51"/>
      <c r="L100" s="83"/>
    </row>
    <row r="101" spans="1:12" ht="15">
      <c r="A101" s="12">
        <v>2</v>
      </c>
      <c r="B101" s="13">
        <v>1</v>
      </c>
      <c r="C101" s="14" t="s">
        <v>24</v>
      </c>
      <c r="D101" s="15" t="s">
        <v>25</v>
      </c>
      <c r="E101" s="332" t="s">
        <v>97</v>
      </c>
      <c r="F101" s="53">
        <v>200</v>
      </c>
      <c r="G101" s="267">
        <v>7.12</v>
      </c>
      <c r="H101" s="268">
        <v>7.96</v>
      </c>
      <c r="I101" s="269">
        <v>29.27</v>
      </c>
      <c r="J101" s="54">
        <v>217.6</v>
      </c>
      <c r="K101" s="53" t="s">
        <v>98</v>
      </c>
      <c r="L101" s="270">
        <v>31.21</v>
      </c>
    </row>
    <row r="102" spans="1:12" ht="15">
      <c r="A102" s="18"/>
      <c r="B102" s="19"/>
      <c r="C102" s="20"/>
      <c r="D102" s="25"/>
      <c r="E102" s="333"/>
      <c r="F102" s="27"/>
      <c r="G102" s="27"/>
      <c r="H102" s="204"/>
      <c r="I102" s="204"/>
      <c r="J102" s="27"/>
      <c r="K102" s="27"/>
      <c r="L102" s="271"/>
    </row>
    <row r="103" spans="1:12" ht="15">
      <c r="A103" s="18"/>
      <c r="B103" s="19"/>
      <c r="C103" s="20"/>
      <c r="D103" s="23" t="s">
        <v>30</v>
      </c>
      <c r="E103" s="334" t="s">
        <v>71</v>
      </c>
      <c r="F103" s="46">
        <v>200</v>
      </c>
      <c r="G103" s="198">
        <v>0.13</v>
      </c>
      <c r="H103" s="205">
        <v>0.02</v>
      </c>
      <c r="I103" s="205">
        <v>15.2</v>
      </c>
      <c r="J103" s="167">
        <v>62</v>
      </c>
      <c r="K103" s="85">
        <v>262</v>
      </c>
      <c r="L103" s="272">
        <v>4.0599999999999996</v>
      </c>
    </row>
    <row r="104" spans="1:12" ht="15">
      <c r="A104" s="18"/>
      <c r="B104" s="19"/>
      <c r="C104" s="20"/>
      <c r="D104" s="23" t="s">
        <v>32</v>
      </c>
      <c r="E104" s="335" t="s">
        <v>33</v>
      </c>
      <c r="F104" s="208">
        <v>20</v>
      </c>
      <c r="G104" s="160">
        <v>2.2000000000000002</v>
      </c>
      <c r="H104" s="177">
        <v>0.87</v>
      </c>
      <c r="I104" s="177">
        <v>17.399999999999999</v>
      </c>
      <c r="J104" s="160">
        <v>78.599999999999994</v>
      </c>
      <c r="K104" s="199" t="s">
        <v>34</v>
      </c>
      <c r="L104" s="273">
        <v>2.1800000000000002</v>
      </c>
    </row>
    <row r="105" spans="1:12" ht="15">
      <c r="A105" s="18"/>
      <c r="B105" s="19"/>
      <c r="C105" s="20"/>
      <c r="D105" s="23" t="s">
        <v>35</v>
      </c>
      <c r="E105" s="336" t="s">
        <v>130</v>
      </c>
      <c r="F105" s="178">
        <v>100</v>
      </c>
      <c r="G105" s="17">
        <v>0.4</v>
      </c>
      <c r="H105" s="177">
        <v>0.4</v>
      </c>
      <c r="I105" s="177">
        <v>9.8000000000000007</v>
      </c>
      <c r="J105" s="17">
        <v>47</v>
      </c>
      <c r="K105" s="85"/>
      <c r="L105" s="274">
        <v>12.35</v>
      </c>
    </row>
    <row r="106" spans="1:12" ht="15">
      <c r="A106" s="18"/>
      <c r="B106" s="19"/>
      <c r="C106" s="20"/>
      <c r="D106" s="23" t="s">
        <v>53</v>
      </c>
      <c r="E106" s="330" t="s">
        <v>54</v>
      </c>
      <c r="F106" s="178">
        <v>20</v>
      </c>
      <c r="G106" s="17">
        <v>1.6</v>
      </c>
      <c r="H106" s="177">
        <v>0.24</v>
      </c>
      <c r="I106" s="206">
        <v>9.8000000000000007</v>
      </c>
      <c r="J106" s="17">
        <v>44.4</v>
      </c>
      <c r="K106" s="200" t="s">
        <v>34</v>
      </c>
      <c r="L106" s="77">
        <v>2.02</v>
      </c>
    </row>
    <row r="107" spans="1:12" ht="15">
      <c r="A107" s="18"/>
      <c r="B107" s="19"/>
      <c r="C107" s="20"/>
      <c r="D107" s="101" t="s">
        <v>89</v>
      </c>
      <c r="E107" s="331" t="s">
        <v>96</v>
      </c>
      <c r="F107" s="107">
        <v>15</v>
      </c>
      <c r="G107" s="134">
        <v>0.75</v>
      </c>
      <c r="H107" s="209">
        <v>4.5</v>
      </c>
      <c r="I107" s="207">
        <v>9</v>
      </c>
      <c r="J107" s="134">
        <v>79.5</v>
      </c>
      <c r="K107" s="201" t="s">
        <v>34</v>
      </c>
      <c r="L107" s="90">
        <v>6.12</v>
      </c>
    </row>
    <row r="108" spans="1:12" ht="15">
      <c r="A108" s="18"/>
      <c r="B108" s="19"/>
      <c r="C108" s="20"/>
      <c r="D108" s="214"/>
      <c r="E108" s="337"/>
      <c r="F108" s="202"/>
      <c r="G108" s="210"/>
      <c r="H108" s="211"/>
      <c r="I108" s="211"/>
      <c r="J108" s="210"/>
      <c r="K108" s="201"/>
      <c r="L108" s="275"/>
    </row>
    <row r="109" spans="1:12" ht="15">
      <c r="A109" s="28"/>
      <c r="B109" s="29"/>
      <c r="C109" s="30"/>
      <c r="D109" s="31" t="s">
        <v>38</v>
      </c>
      <c r="E109" s="32"/>
      <c r="F109" s="33">
        <f>SUM(F101:F108)</f>
        <v>555</v>
      </c>
      <c r="G109" s="141">
        <f>SUM(G101:G108)</f>
        <v>12.2</v>
      </c>
      <c r="H109" s="141">
        <f>SUM(H101:H108)</f>
        <v>13.99</v>
      </c>
      <c r="I109" s="141">
        <f>SUM(I101:I108)</f>
        <v>90.47</v>
      </c>
      <c r="J109" s="141">
        <f>SUM(J101:J108)</f>
        <v>529.1</v>
      </c>
      <c r="K109" s="33"/>
      <c r="L109" s="236">
        <f>SUM(L101:L108)</f>
        <v>57.940000000000005</v>
      </c>
    </row>
    <row r="110" spans="1:12" ht="15">
      <c r="A110" s="34">
        <f>A101</f>
        <v>2</v>
      </c>
      <c r="B110" s="35">
        <f>B101</f>
        <v>1</v>
      </c>
      <c r="C110" s="36" t="s">
        <v>39</v>
      </c>
      <c r="D110" s="23" t="s">
        <v>40</v>
      </c>
      <c r="E110" s="338" t="s">
        <v>91</v>
      </c>
      <c r="F110" s="56">
        <v>60</v>
      </c>
      <c r="G110" s="160">
        <v>0.83</v>
      </c>
      <c r="H110" s="160">
        <v>2.7</v>
      </c>
      <c r="I110" s="160">
        <v>4.5999999999999996</v>
      </c>
      <c r="J110" s="160">
        <v>45.6</v>
      </c>
      <c r="K110" s="78" t="s">
        <v>136</v>
      </c>
      <c r="L110" s="276">
        <v>4.6900000000000004</v>
      </c>
    </row>
    <row r="111" spans="1:12" ht="15">
      <c r="A111" s="18"/>
      <c r="B111" s="19"/>
      <c r="C111" s="20"/>
      <c r="D111" s="23" t="s">
        <v>41</v>
      </c>
      <c r="E111" s="339" t="s">
        <v>131</v>
      </c>
      <c r="F111" s="181">
        <v>200</v>
      </c>
      <c r="G111" s="216">
        <v>2.85</v>
      </c>
      <c r="H111" s="217">
        <v>3.67</v>
      </c>
      <c r="I111" s="175">
        <v>15.03</v>
      </c>
      <c r="J111" s="175">
        <v>115</v>
      </c>
      <c r="K111" s="45">
        <v>108</v>
      </c>
      <c r="L111" s="276">
        <v>16.170000000000002</v>
      </c>
    </row>
    <row r="112" spans="1:12" ht="15">
      <c r="A112" s="18"/>
      <c r="B112" s="19"/>
      <c r="C112" s="20"/>
      <c r="D112" s="23" t="s">
        <v>44</v>
      </c>
      <c r="E112" s="340" t="s">
        <v>99</v>
      </c>
      <c r="F112" s="213">
        <v>100</v>
      </c>
      <c r="G112" s="106">
        <v>11.16</v>
      </c>
      <c r="H112" s="106">
        <v>14.65</v>
      </c>
      <c r="I112" s="106">
        <v>16.670000000000002</v>
      </c>
      <c r="J112" s="106">
        <v>266</v>
      </c>
      <c r="K112" s="119" t="s">
        <v>100</v>
      </c>
      <c r="L112" s="277">
        <v>111.18</v>
      </c>
    </row>
    <row r="113" spans="1:12" ht="15">
      <c r="A113" s="18"/>
      <c r="B113" s="19"/>
      <c r="C113" s="20"/>
      <c r="D113" s="23" t="s">
        <v>47</v>
      </c>
      <c r="E113" s="341" t="s">
        <v>48</v>
      </c>
      <c r="F113" s="120">
        <v>150</v>
      </c>
      <c r="G113" s="106">
        <v>3.06</v>
      </c>
      <c r="H113" s="106">
        <v>4.8</v>
      </c>
      <c r="I113" s="106">
        <v>20.440000000000001</v>
      </c>
      <c r="J113" s="106">
        <v>136.5</v>
      </c>
      <c r="K113" s="120">
        <v>210</v>
      </c>
      <c r="L113" s="276">
        <v>29.05</v>
      </c>
    </row>
    <row r="114" spans="1:12" ht="15">
      <c r="A114" s="18"/>
      <c r="B114" s="19"/>
      <c r="C114" s="20"/>
      <c r="D114" s="23" t="s">
        <v>36</v>
      </c>
      <c r="E114" s="342" t="s">
        <v>49</v>
      </c>
      <c r="F114" s="120">
        <v>200</v>
      </c>
      <c r="G114" s="106">
        <v>0.16</v>
      </c>
      <c r="H114" s="106">
        <v>0.16</v>
      </c>
      <c r="I114" s="106">
        <v>27.88</v>
      </c>
      <c r="J114" s="106">
        <v>114</v>
      </c>
      <c r="K114" s="120">
        <v>236</v>
      </c>
      <c r="L114" s="276">
        <v>8.25</v>
      </c>
    </row>
    <row r="115" spans="1:12" ht="15">
      <c r="A115" s="18"/>
      <c r="B115" s="19"/>
      <c r="C115" s="20"/>
      <c r="D115" s="23" t="s">
        <v>50</v>
      </c>
      <c r="E115" s="343" t="s">
        <v>51</v>
      </c>
      <c r="F115" s="212">
        <v>30</v>
      </c>
      <c r="G115" s="218">
        <v>2.2999999999999998</v>
      </c>
      <c r="H115" s="218">
        <v>0.27</v>
      </c>
      <c r="I115" s="218">
        <v>16.8</v>
      </c>
      <c r="J115" s="218">
        <v>75</v>
      </c>
      <c r="K115" s="120" t="s">
        <v>34</v>
      </c>
      <c r="L115" s="276">
        <v>2.42</v>
      </c>
    </row>
    <row r="116" spans="1:12" ht="15">
      <c r="A116" s="18"/>
      <c r="B116" s="19"/>
      <c r="C116" s="20"/>
      <c r="D116" s="23" t="s">
        <v>53</v>
      </c>
      <c r="E116" s="344" t="s">
        <v>54</v>
      </c>
      <c r="F116" s="107">
        <v>30</v>
      </c>
      <c r="G116" s="106">
        <v>2.4</v>
      </c>
      <c r="H116" s="106">
        <v>0.36</v>
      </c>
      <c r="I116" s="106">
        <v>14.7</v>
      </c>
      <c r="J116" s="106">
        <v>66.599999999999994</v>
      </c>
      <c r="K116" s="120" t="s">
        <v>34</v>
      </c>
      <c r="L116" s="276">
        <v>3.02</v>
      </c>
    </row>
    <row r="117" spans="1:12" ht="15">
      <c r="A117" s="18"/>
      <c r="B117" s="19"/>
      <c r="C117" s="20"/>
      <c r="D117" s="25"/>
      <c r="E117" s="26"/>
      <c r="F117" s="27"/>
      <c r="G117" s="27"/>
      <c r="H117" s="27"/>
      <c r="I117" s="27"/>
      <c r="J117" s="27"/>
      <c r="K117" s="27"/>
      <c r="L117" s="117"/>
    </row>
    <row r="118" spans="1:12" ht="15">
      <c r="A118" s="18"/>
      <c r="B118" s="19"/>
      <c r="C118" s="20"/>
      <c r="D118" s="25"/>
      <c r="E118" s="26"/>
      <c r="F118" s="27"/>
      <c r="G118" s="27"/>
      <c r="H118" s="27"/>
      <c r="I118" s="27"/>
      <c r="J118" s="27"/>
      <c r="K118" s="27"/>
      <c r="L118" s="84"/>
    </row>
    <row r="119" spans="1:12" ht="15">
      <c r="A119" s="28"/>
      <c r="B119" s="29"/>
      <c r="C119" s="30"/>
      <c r="D119" s="31" t="s">
        <v>38</v>
      </c>
      <c r="E119" s="32"/>
      <c r="F119" s="33">
        <f>SUM(F110:F118)</f>
        <v>770</v>
      </c>
      <c r="G119" s="33">
        <f t="shared" ref="G119:J119" si="53">SUM(G110:G118)</f>
        <v>22.759999999999998</v>
      </c>
      <c r="H119" s="33">
        <f t="shared" si="53"/>
        <v>26.61</v>
      </c>
      <c r="I119" s="33">
        <f t="shared" si="53"/>
        <v>116.11999999999999</v>
      </c>
      <c r="J119" s="141">
        <f t="shared" si="53"/>
        <v>818.7</v>
      </c>
      <c r="K119" s="33"/>
      <c r="L119" s="278">
        <f>SUM(L110:L118)</f>
        <v>174.78000000000003</v>
      </c>
    </row>
    <row r="120" spans="1:12" ht="15.75" thickBot="1">
      <c r="A120" s="48">
        <f>A101</f>
        <v>2</v>
      </c>
      <c r="B120" s="49">
        <f>B101</f>
        <v>1</v>
      </c>
      <c r="C120" s="394" t="s">
        <v>56</v>
      </c>
      <c r="D120" s="395"/>
      <c r="E120" s="50"/>
      <c r="F120" s="51">
        <f>F109+F119</f>
        <v>1325</v>
      </c>
      <c r="G120" s="51">
        <f t="shared" ref="G120" si="54">G109+G119</f>
        <v>34.959999999999994</v>
      </c>
      <c r="H120" s="51">
        <f t="shared" ref="H120" si="55">H109+H119</f>
        <v>40.6</v>
      </c>
      <c r="I120" s="51">
        <f t="shared" ref="I120" si="56">I109+I119</f>
        <v>206.58999999999997</v>
      </c>
      <c r="J120" s="51">
        <f t="shared" ref="J120" si="57">J109+J119</f>
        <v>1347.8000000000002</v>
      </c>
      <c r="K120" s="51"/>
      <c r="L120" s="279"/>
    </row>
    <row r="121" spans="1:12" ht="15">
      <c r="A121" s="12">
        <v>2</v>
      </c>
      <c r="B121" s="13">
        <v>2</v>
      </c>
      <c r="C121" s="14" t="s">
        <v>24</v>
      </c>
      <c r="D121" s="15" t="s">
        <v>25</v>
      </c>
      <c r="E121" s="345" t="s">
        <v>101</v>
      </c>
      <c r="F121" s="128">
        <v>250</v>
      </c>
      <c r="G121" s="129">
        <v>23.74</v>
      </c>
      <c r="H121" s="129">
        <v>21.77</v>
      </c>
      <c r="I121" s="129">
        <v>41.21</v>
      </c>
      <c r="J121" s="129">
        <v>534.75</v>
      </c>
      <c r="K121" s="145" t="s">
        <v>102</v>
      </c>
      <c r="L121" s="293">
        <v>89.55</v>
      </c>
    </row>
    <row r="122" spans="1:12" ht="15">
      <c r="A122" s="18"/>
      <c r="B122" s="19"/>
      <c r="C122" s="20"/>
      <c r="D122" s="55" t="s">
        <v>40</v>
      </c>
      <c r="E122" s="346" t="s">
        <v>61</v>
      </c>
      <c r="F122" s="174">
        <v>60</v>
      </c>
      <c r="G122" s="222">
        <v>0.78</v>
      </c>
      <c r="H122" s="222">
        <v>1.95</v>
      </c>
      <c r="I122" s="222">
        <v>3.87</v>
      </c>
      <c r="J122" s="222">
        <v>36.24</v>
      </c>
      <c r="K122" s="223">
        <v>45</v>
      </c>
      <c r="L122" s="294">
        <v>5.84</v>
      </c>
    </row>
    <row r="123" spans="1:12" ht="15">
      <c r="A123" s="18"/>
      <c r="B123" s="19"/>
      <c r="C123" s="20"/>
      <c r="D123" s="23" t="s">
        <v>30</v>
      </c>
      <c r="E123" s="347" t="s">
        <v>128</v>
      </c>
      <c r="F123" s="108">
        <v>200</v>
      </c>
      <c r="G123" s="221">
        <v>7.0000000000000007E-2</v>
      </c>
      <c r="H123" s="221">
        <v>0.2</v>
      </c>
      <c r="I123" s="221">
        <v>10.01</v>
      </c>
      <c r="J123" s="221">
        <v>40</v>
      </c>
      <c r="K123" s="108">
        <v>261</v>
      </c>
      <c r="L123" s="295">
        <v>1.67</v>
      </c>
    </row>
    <row r="124" spans="1:12" ht="15">
      <c r="A124" s="18"/>
      <c r="B124" s="19"/>
      <c r="C124" s="20"/>
      <c r="D124" s="23" t="s">
        <v>32</v>
      </c>
      <c r="E124" s="348" t="s">
        <v>51</v>
      </c>
      <c r="F124" s="108">
        <v>20</v>
      </c>
      <c r="G124" s="220">
        <v>1.53</v>
      </c>
      <c r="H124" s="220">
        <v>0.18</v>
      </c>
      <c r="I124" s="220">
        <v>11.2</v>
      </c>
      <c r="J124" s="220">
        <v>50</v>
      </c>
      <c r="K124" s="108" t="s">
        <v>34</v>
      </c>
      <c r="L124" s="295">
        <v>1.61</v>
      </c>
    </row>
    <row r="125" spans="1:12" ht="15">
      <c r="A125" s="18"/>
      <c r="B125" s="19"/>
      <c r="C125" s="20"/>
      <c r="D125" s="23" t="s">
        <v>35</v>
      </c>
      <c r="E125" s="349"/>
      <c r="F125" s="122"/>
      <c r="G125" s="121"/>
      <c r="H125" s="121"/>
      <c r="I125" s="121"/>
      <c r="J125" s="121"/>
      <c r="K125" s="122"/>
      <c r="L125" s="118"/>
    </row>
    <row r="126" spans="1:12" ht="15">
      <c r="A126" s="18"/>
      <c r="B126" s="19"/>
      <c r="C126" s="20"/>
      <c r="D126" s="23" t="s">
        <v>53</v>
      </c>
      <c r="E126" s="348" t="s">
        <v>54</v>
      </c>
      <c r="F126" s="108">
        <v>20</v>
      </c>
      <c r="G126" s="110">
        <v>1.6</v>
      </c>
      <c r="H126" s="110">
        <v>0.24</v>
      </c>
      <c r="I126" s="110">
        <v>9.8000000000000007</v>
      </c>
      <c r="J126" s="110">
        <v>44.4</v>
      </c>
      <c r="K126" s="108" t="s">
        <v>34</v>
      </c>
      <c r="L126" s="144">
        <v>2.02</v>
      </c>
    </row>
    <row r="127" spans="1:12" ht="15">
      <c r="A127" s="18"/>
      <c r="B127" s="19"/>
      <c r="C127" s="20"/>
      <c r="D127" s="25"/>
      <c r="E127" s="26"/>
      <c r="F127" s="27"/>
      <c r="G127" s="27"/>
      <c r="H127" s="27"/>
      <c r="I127" s="27"/>
      <c r="J127" s="27"/>
      <c r="K127" s="27"/>
      <c r="L127" s="117"/>
    </row>
    <row r="128" spans="1:12" ht="15">
      <c r="A128" s="28"/>
      <c r="B128" s="29"/>
      <c r="C128" s="30"/>
      <c r="D128" s="31" t="s">
        <v>38</v>
      </c>
      <c r="E128" s="32"/>
      <c r="F128" s="33">
        <f>SUM(F121:F127)</f>
        <v>550</v>
      </c>
      <c r="G128" s="33">
        <f t="shared" ref="G128:J128" si="58">SUM(G121:G127)</f>
        <v>27.720000000000002</v>
      </c>
      <c r="H128" s="33">
        <f t="shared" si="58"/>
        <v>24.339999999999996</v>
      </c>
      <c r="I128" s="33">
        <f t="shared" si="58"/>
        <v>76.089999999999989</v>
      </c>
      <c r="J128" s="33">
        <f t="shared" si="58"/>
        <v>705.39</v>
      </c>
      <c r="K128" s="33"/>
      <c r="L128" s="236">
        <f>SUM(L121:L127)</f>
        <v>100.69</v>
      </c>
    </row>
    <row r="129" spans="1:12" ht="15">
      <c r="A129" s="34">
        <f>A121</f>
        <v>2</v>
      </c>
      <c r="B129" s="35">
        <f>B121</f>
        <v>2</v>
      </c>
      <c r="C129" s="36" t="s">
        <v>39</v>
      </c>
      <c r="D129" s="23" t="s">
        <v>40</v>
      </c>
      <c r="E129" s="350" t="s">
        <v>125</v>
      </c>
      <c r="F129" s="46">
        <v>60</v>
      </c>
      <c r="G129" s="160">
        <v>0.72</v>
      </c>
      <c r="H129" s="160">
        <v>2.83</v>
      </c>
      <c r="I129" s="160">
        <v>4.5199999999999996</v>
      </c>
      <c r="J129" s="160">
        <v>47</v>
      </c>
      <c r="K129" s="224" t="s">
        <v>34</v>
      </c>
      <c r="L129" s="294">
        <v>13.32</v>
      </c>
    </row>
    <row r="130" spans="1:12" ht="15">
      <c r="A130" s="18"/>
      <c r="B130" s="19"/>
      <c r="C130" s="20"/>
      <c r="D130" s="23" t="s">
        <v>41</v>
      </c>
      <c r="E130" s="325" t="s">
        <v>92</v>
      </c>
      <c r="F130" s="45">
        <v>200</v>
      </c>
      <c r="G130" s="17">
        <v>1.62</v>
      </c>
      <c r="H130" s="17">
        <v>4.08</v>
      </c>
      <c r="I130" s="17">
        <v>9.6</v>
      </c>
      <c r="J130" s="17">
        <v>84</v>
      </c>
      <c r="K130" s="45">
        <v>72</v>
      </c>
      <c r="L130" s="294">
        <v>19.48</v>
      </c>
    </row>
    <row r="131" spans="1:12" ht="15">
      <c r="A131" s="18"/>
      <c r="B131" s="19"/>
      <c r="C131" s="20"/>
      <c r="D131" s="23" t="s">
        <v>44</v>
      </c>
      <c r="E131" s="341" t="s">
        <v>103</v>
      </c>
      <c r="F131" s="120">
        <v>90</v>
      </c>
      <c r="G131" s="110">
        <v>11.43</v>
      </c>
      <c r="H131" s="110">
        <v>19.57</v>
      </c>
      <c r="I131" s="110">
        <v>12.57</v>
      </c>
      <c r="J131" s="109">
        <v>268</v>
      </c>
      <c r="K131" s="133" t="s">
        <v>104</v>
      </c>
      <c r="L131" s="294">
        <v>46.97</v>
      </c>
    </row>
    <row r="132" spans="1:12" ht="15">
      <c r="A132" s="18"/>
      <c r="B132" s="19"/>
      <c r="C132" s="20"/>
      <c r="D132" s="23" t="s">
        <v>47</v>
      </c>
      <c r="E132" s="351" t="s">
        <v>65</v>
      </c>
      <c r="F132" s="213">
        <v>150</v>
      </c>
      <c r="G132" s="134">
        <v>5.52</v>
      </c>
      <c r="H132" s="134">
        <v>4.5199999999999996</v>
      </c>
      <c r="I132" s="134">
        <v>26.45</v>
      </c>
      <c r="J132" s="134">
        <v>168</v>
      </c>
      <c r="K132" s="133">
        <v>207</v>
      </c>
      <c r="L132" s="294">
        <v>15.83</v>
      </c>
    </row>
    <row r="133" spans="1:12" ht="15">
      <c r="A133" s="18"/>
      <c r="B133" s="19"/>
      <c r="C133" s="20"/>
      <c r="D133" s="23" t="s">
        <v>36</v>
      </c>
      <c r="E133" s="352" t="s">
        <v>76</v>
      </c>
      <c r="F133" s="190">
        <v>200</v>
      </c>
      <c r="G133" s="225">
        <v>0.3</v>
      </c>
      <c r="H133" s="225">
        <v>0.1</v>
      </c>
      <c r="I133" s="225">
        <v>24.78</v>
      </c>
      <c r="J133" s="225">
        <v>109.44</v>
      </c>
      <c r="K133" s="192" t="s">
        <v>34</v>
      </c>
      <c r="L133" s="296">
        <v>12.83</v>
      </c>
    </row>
    <row r="134" spans="1:12" ht="15">
      <c r="A134" s="18"/>
      <c r="B134" s="19"/>
      <c r="C134" s="20"/>
      <c r="D134" s="23" t="s">
        <v>50</v>
      </c>
      <c r="E134" s="348" t="s">
        <v>51</v>
      </c>
      <c r="F134" s="120">
        <v>30</v>
      </c>
      <c r="G134" s="110">
        <v>2.2999999999999998</v>
      </c>
      <c r="H134" s="110">
        <v>0.27</v>
      </c>
      <c r="I134" s="110">
        <v>16.8</v>
      </c>
      <c r="J134" s="110">
        <v>75</v>
      </c>
      <c r="K134" s="120" t="s">
        <v>34</v>
      </c>
      <c r="L134" s="297">
        <v>2.42</v>
      </c>
    </row>
    <row r="135" spans="1:12" ht="15">
      <c r="A135" s="18"/>
      <c r="B135" s="19"/>
      <c r="C135" s="20"/>
      <c r="D135" s="23" t="s">
        <v>53</v>
      </c>
      <c r="E135" s="348" t="s">
        <v>54</v>
      </c>
      <c r="F135" s="120">
        <v>30</v>
      </c>
      <c r="G135" s="110">
        <v>2.4</v>
      </c>
      <c r="H135" s="110">
        <v>0.36</v>
      </c>
      <c r="I135" s="110">
        <v>14.7</v>
      </c>
      <c r="J135" s="110">
        <v>66.599999999999994</v>
      </c>
      <c r="K135" s="120" t="s">
        <v>34</v>
      </c>
      <c r="L135" s="297">
        <v>3.02</v>
      </c>
    </row>
    <row r="136" spans="1:12" ht="15">
      <c r="A136" s="18"/>
      <c r="B136" s="19"/>
      <c r="C136" s="20"/>
      <c r="D136" s="23" t="s">
        <v>35</v>
      </c>
      <c r="E136" s="333" t="s">
        <v>60</v>
      </c>
      <c r="F136" s="27">
        <v>100</v>
      </c>
      <c r="G136" s="226">
        <v>1.5</v>
      </c>
      <c r="H136" s="226">
        <v>0.5</v>
      </c>
      <c r="I136" s="226">
        <v>21</v>
      </c>
      <c r="J136" s="226">
        <v>96</v>
      </c>
      <c r="K136" s="27">
        <v>231</v>
      </c>
      <c r="L136" s="254">
        <v>28.96</v>
      </c>
    </row>
    <row r="137" spans="1:12" ht="15">
      <c r="A137" s="18"/>
      <c r="B137" s="19"/>
      <c r="C137" s="20"/>
      <c r="D137" s="25"/>
      <c r="E137" s="123"/>
      <c r="F137" s="108"/>
      <c r="G137" s="110"/>
      <c r="H137" s="110"/>
      <c r="I137" s="110"/>
      <c r="J137" s="110"/>
      <c r="K137" s="108"/>
      <c r="L137" s="298"/>
    </row>
    <row r="138" spans="1:12" ht="15">
      <c r="A138" s="28"/>
      <c r="B138" s="29"/>
      <c r="C138" s="30"/>
      <c r="D138" s="31" t="s">
        <v>38</v>
      </c>
      <c r="E138" s="32"/>
      <c r="F138" s="33">
        <f>SUM(F129:F137)</f>
        <v>860</v>
      </c>
      <c r="G138" s="33">
        <f t="shared" ref="G138:J138" si="59">SUM(G129:G137)</f>
        <v>25.79</v>
      </c>
      <c r="H138" s="33">
        <f t="shared" si="59"/>
        <v>32.230000000000004</v>
      </c>
      <c r="I138" s="33">
        <f t="shared" si="59"/>
        <v>130.42000000000002</v>
      </c>
      <c r="J138" s="33">
        <f t="shared" si="59"/>
        <v>914.04000000000008</v>
      </c>
      <c r="K138" s="33"/>
      <c r="L138" s="278">
        <f>SUM(L129:L137)</f>
        <v>142.82999999999998</v>
      </c>
    </row>
    <row r="139" spans="1:12" ht="15.75" thickBot="1">
      <c r="A139" s="48">
        <f>A121</f>
        <v>2</v>
      </c>
      <c r="B139" s="49">
        <f>B121</f>
        <v>2</v>
      </c>
      <c r="C139" s="394" t="s">
        <v>56</v>
      </c>
      <c r="D139" s="395"/>
      <c r="E139" s="50"/>
      <c r="F139" s="51">
        <f>F128+F138</f>
        <v>1410</v>
      </c>
      <c r="G139" s="51">
        <f t="shared" ref="G139" si="60">G128+G138</f>
        <v>53.510000000000005</v>
      </c>
      <c r="H139" s="51">
        <f t="shared" ref="H139" si="61">H128+H138</f>
        <v>56.57</v>
      </c>
      <c r="I139" s="51">
        <f t="shared" ref="I139" si="62">I128+I138</f>
        <v>206.51</v>
      </c>
      <c r="J139" s="51">
        <f t="shared" ref="J139" si="63">J128+J138</f>
        <v>1619.43</v>
      </c>
      <c r="K139" s="51"/>
      <c r="L139" s="279"/>
    </row>
    <row r="140" spans="1:12" ht="15">
      <c r="A140" s="280">
        <v>2</v>
      </c>
      <c r="B140" s="12">
        <v>3</v>
      </c>
      <c r="C140" s="14" t="s">
        <v>24</v>
      </c>
      <c r="D140" s="15" t="s">
        <v>25</v>
      </c>
      <c r="E140" s="353" t="s">
        <v>105</v>
      </c>
      <c r="F140" s="124">
        <v>170</v>
      </c>
      <c r="G140" s="125">
        <v>21.86</v>
      </c>
      <c r="H140" s="125">
        <v>16.489999999999998</v>
      </c>
      <c r="I140" s="136">
        <v>24.47</v>
      </c>
      <c r="J140" s="125">
        <v>314.5</v>
      </c>
      <c r="K140" s="124" t="s">
        <v>106</v>
      </c>
      <c r="L140" s="293">
        <v>83.66</v>
      </c>
    </row>
    <row r="141" spans="1:12" ht="15">
      <c r="A141" s="281"/>
      <c r="B141" s="18"/>
      <c r="C141" s="20"/>
      <c r="D141" s="25"/>
      <c r="E141" s="354"/>
      <c r="F141" s="111"/>
      <c r="G141" s="229"/>
      <c r="H141" s="229"/>
      <c r="I141" s="137"/>
      <c r="J141" s="138"/>
      <c r="K141" s="130"/>
      <c r="L141" s="139"/>
    </row>
    <row r="142" spans="1:12" ht="15">
      <c r="A142" s="281"/>
      <c r="B142" s="18"/>
      <c r="C142" s="20"/>
      <c r="D142" s="23" t="s">
        <v>30</v>
      </c>
      <c r="E142" s="355" t="s">
        <v>71</v>
      </c>
      <c r="F142" s="108">
        <v>200</v>
      </c>
      <c r="G142" s="220">
        <v>0.13</v>
      </c>
      <c r="H142" s="220">
        <v>0.02</v>
      </c>
      <c r="I142" s="220">
        <v>15.2</v>
      </c>
      <c r="J142" s="220">
        <v>62</v>
      </c>
      <c r="K142" s="108">
        <v>262</v>
      </c>
      <c r="L142" s="294">
        <v>4.0599999999999996</v>
      </c>
    </row>
    <row r="143" spans="1:12" ht="15.75" customHeight="1">
      <c r="A143" s="281"/>
      <c r="B143" s="18"/>
      <c r="C143" s="20"/>
      <c r="D143" s="23" t="s">
        <v>32</v>
      </c>
      <c r="E143" s="344" t="s">
        <v>51</v>
      </c>
      <c r="F143" s="108">
        <v>20</v>
      </c>
      <c r="G143" s="110">
        <v>1.53</v>
      </c>
      <c r="H143" s="110">
        <v>0.18</v>
      </c>
      <c r="I143" s="110">
        <v>11.2</v>
      </c>
      <c r="J143" s="110">
        <v>50</v>
      </c>
      <c r="K143" s="108" t="s">
        <v>34</v>
      </c>
      <c r="L143" s="113">
        <v>1.61</v>
      </c>
    </row>
    <row r="144" spans="1:12" ht="15">
      <c r="A144" s="281"/>
      <c r="B144" s="18"/>
      <c r="C144" s="20"/>
      <c r="D144" s="23" t="s">
        <v>35</v>
      </c>
      <c r="E144" s="344" t="s">
        <v>78</v>
      </c>
      <c r="F144" s="108">
        <v>100</v>
      </c>
      <c r="G144" s="106">
        <v>0.4</v>
      </c>
      <c r="H144" s="106">
        <v>0.4</v>
      </c>
      <c r="I144" s="106">
        <v>9.8000000000000007</v>
      </c>
      <c r="J144" s="106">
        <v>47</v>
      </c>
      <c r="K144" s="108">
        <v>231</v>
      </c>
      <c r="L144" s="113">
        <v>12.35</v>
      </c>
    </row>
    <row r="145" spans="1:12" ht="15">
      <c r="A145" s="281"/>
      <c r="B145" s="18"/>
      <c r="C145" s="20"/>
      <c r="D145" s="23" t="s">
        <v>53</v>
      </c>
      <c r="E145" s="356" t="s">
        <v>54</v>
      </c>
      <c r="F145" s="108">
        <v>20</v>
      </c>
      <c r="G145" s="110">
        <v>1.6</v>
      </c>
      <c r="H145" s="110">
        <v>0.24</v>
      </c>
      <c r="I145" s="110">
        <v>9.8000000000000007</v>
      </c>
      <c r="J145" s="110">
        <v>44.4</v>
      </c>
      <c r="K145" s="108" t="s">
        <v>34</v>
      </c>
      <c r="L145" s="113">
        <v>2.02</v>
      </c>
    </row>
    <row r="146" spans="1:12" ht="15">
      <c r="A146" s="281"/>
      <c r="B146" s="18"/>
      <c r="C146" s="20"/>
      <c r="D146" s="21" t="s">
        <v>28</v>
      </c>
      <c r="E146" s="356" t="s">
        <v>107</v>
      </c>
      <c r="F146" s="108">
        <v>5</v>
      </c>
      <c r="G146" s="110">
        <v>0.04</v>
      </c>
      <c r="H146" s="110">
        <v>3.63</v>
      </c>
      <c r="I146" s="110">
        <v>7.0000000000000007E-2</v>
      </c>
      <c r="J146" s="110">
        <v>33</v>
      </c>
      <c r="K146" s="108">
        <v>10</v>
      </c>
      <c r="L146" s="113">
        <v>7.64</v>
      </c>
    </row>
    <row r="147" spans="1:12" ht="15">
      <c r="A147" s="281"/>
      <c r="B147" s="18"/>
      <c r="C147" s="20"/>
      <c r="D147" s="126" t="s">
        <v>28</v>
      </c>
      <c r="E147" s="357" t="s">
        <v>29</v>
      </c>
      <c r="F147" s="108">
        <v>10</v>
      </c>
      <c r="G147" s="227">
        <v>2.3199999999999998</v>
      </c>
      <c r="H147" s="227">
        <v>2.95</v>
      </c>
      <c r="I147" s="227">
        <v>0</v>
      </c>
      <c r="J147" s="228">
        <v>36</v>
      </c>
      <c r="K147" s="108">
        <v>11</v>
      </c>
      <c r="L147" s="300">
        <v>10.78</v>
      </c>
    </row>
    <row r="148" spans="1:12" ht="15">
      <c r="A148" s="282"/>
      <c r="B148" s="28"/>
      <c r="C148" s="30"/>
      <c r="D148" s="31" t="s">
        <v>38</v>
      </c>
      <c r="E148" s="32"/>
      <c r="F148" s="33">
        <f>SUM(F140:F147)</f>
        <v>525</v>
      </c>
      <c r="G148" s="141">
        <f t="shared" ref="G148:J148" si="64">SUM(G140:G147)</f>
        <v>27.88</v>
      </c>
      <c r="H148" s="141">
        <f t="shared" si="64"/>
        <v>23.909999999999993</v>
      </c>
      <c r="I148" s="141">
        <f t="shared" si="64"/>
        <v>70.539999999999992</v>
      </c>
      <c r="J148" s="141">
        <f t="shared" si="64"/>
        <v>586.9</v>
      </c>
      <c r="K148" s="33"/>
      <c r="L148" s="236">
        <f>SUM(L140:L147)</f>
        <v>122.11999999999999</v>
      </c>
    </row>
    <row r="149" spans="1:12" ht="15">
      <c r="A149" s="283">
        <f>A140</f>
        <v>2</v>
      </c>
      <c r="B149" s="34">
        <f>B140</f>
        <v>3</v>
      </c>
      <c r="C149" s="36" t="s">
        <v>39</v>
      </c>
      <c r="D149" s="23" t="s">
        <v>40</v>
      </c>
      <c r="E149" s="358" t="s">
        <v>129</v>
      </c>
      <c r="F149" s="120">
        <v>60</v>
      </c>
      <c r="G149" s="221">
        <v>1.2</v>
      </c>
      <c r="H149" s="221">
        <v>0.2</v>
      </c>
      <c r="I149" s="221">
        <v>6.1</v>
      </c>
      <c r="J149" s="221">
        <v>31.3</v>
      </c>
      <c r="K149" s="311" t="s">
        <v>34</v>
      </c>
      <c r="L149" s="294">
        <v>27.17</v>
      </c>
    </row>
    <row r="150" spans="1:12" ht="15">
      <c r="A150" s="281"/>
      <c r="B150" s="18"/>
      <c r="C150" s="20"/>
      <c r="D150" s="23" t="s">
        <v>41</v>
      </c>
      <c r="E150" s="359" t="s">
        <v>132</v>
      </c>
      <c r="F150" s="120">
        <v>225</v>
      </c>
      <c r="G150" s="232">
        <v>4.42</v>
      </c>
      <c r="H150" s="232">
        <v>6.9</v>
      </c>
      <c r="I150" s="232">
        <v>10.45</v>
      </c>
      <c r="J150" s="232">
        <v>135.09</v>
      </c>
      <c r="K150" s="108" t="s">
        <v>43</v>
      </c>
      <c r="L150" s="301">
        <v>18.38</v>
      </c>
    </row>
    <row r="151" spans="1:12" ht="15">
      <c r="A151" s="281"/>
      <c r="B151" s="18"/>
      <c r="C151" s="20"/>
      <c r="D151" s="23" t="s">
        <v>44</v>
      </c>
      <c r="E151" s="356" t="s">
        <v>108</v>
      </c>
      <c r="F151" s="120">
        <v>100</v>
      </c>
      <c r="G151" s="110">
        <v>14.29</v>
      </c>
      <c r="H151" s="110">
        <v>4.5999999999999996</v>
      </c>
      <c r="I151" s="110">
        <v>2.94</v>
      </c>
      <c r="J151" s="110">
        <v>102.6</v>
      </c>
      <c r="K151" s="234">
        <v>318</v>
      </c>
      <c r="L151" s="302">
        <v>63.92</v>
      </c>
    </row>
    <row r="152" spans="1:12" ht="15">
      <c r="A152" s="281"/>
      <c r="B152" s="18"/>
      <c r="C152" s="20"/>
      <c r="D152" s="23" t="s">
        <v>47</v>
      </c>
      <c r="E152" s="356" t="s">
        <v>109</v>
      </c>
      <c r="F152" s="120">
        <v>150</v>
      </c>
      <c r="G152" s="110">
        <v>3.64</v>
      </c>
      <c r="H152" s="110">
        <v>4.3</v>
      </c>
      <c r="I152" s="110">
        <v>36.67</v>
      </c>
      <c r="J152" s="110">
        <v>199.95</v>
      </c>
      <c r="K152" s="120">
        <v>305</v>
      </c>
      <c r="L152" s="302">
        <v>16.37</v>
      </c>
    </row>
    <row r="153" spans="1:12" ht="15">
      <c r="A153" s="281"/>
      <c r="B153" s="18"/>
      <c r="C153" s="20"/>
      <c r="D153" s="23" t="s">
        <v>36</v>
      </c>
      <c r="E153" s="356" t="s">
        <v>66</v>
      </c>
      <c r="F153" s="120">
        <v>200</v>
      </c>
      <c r="G153" s="110">
        <v>0.66</v>
      </c>
      <c r="H153" s="110">
        <v>0.1</v>
      </c>
      <c r="I153" s="110">
        <v>32</v>
      </c>
      <c r="J153" s="110">
        <v>132</v>
      </c>
      <c r="K153" s="235">
        <v>241</v>
      </c>
      <c r="L153" s="303">
        <v>5.8</v>
      </c>
    </row>
    <row r="154" spans="1:12" ht="15">
      <c r="A154" s="281"/>
      <c r="B154" s="18"/>
      <c r="C154" s="20"/>
      <c r="D154" s="23" t="s">
        <v>50</v>
      </c>
      <c r="E154" s="360" t="s">
        <v>51</v>
      </c>
      <c r="F154" s="120">
        <v>30</v>
      </c>
      <c r="G154" s="220">
        <v>2.2999999999999998</v>
      </c>
      <c r="H154" s="220">
        <v>0.27</v>
      </c>
      <c r="I154" s="220">
        <v>16.8</v>
      </c>
      <c r="J154" s="220">
        <v>75</v>
      </c>
      <c r="K154" s="120" t="s">
        <v>34</v>
      </c>
      <c r="L154" s="304">
        <v>2.42</v>
      </c>
    </row>
    <row r="155" spans="1:12" ht="15">
      <c r="A155" s="281"/>
      <c r="B155" s="18"/>
      <c r="C155" s="20"/>
      <c r="D155" s="23" t="s">
        <v>53</v>
      </c>
      <c r="E155" s="360" t="s">
        <v>54</v>
      </c>
      <c r="F155" s="120">
        <v>30</v>
      </c>
      <c r="G155" s="110">
        <v>2.4</v>
      </c>
      <c r="H155" s="110">
        <v>0.36</v>
      </c>
      <c r="I155" s="110">
        <v>14.7</v>
      </c>
      <c r="J155" s="110">
        <v>66.599999999999994</v>
      </c>
      <c r="K155" s="120" t="s">
        <v>34</v>
      </c>
      <c r="L155" s="304">
        <v>3.02</v>
      </c>
    </row>
    <row r="156" spans="1:12" ht="15">
      <c r="A156" s="281"/>
      <c r="B156" s="18"/>
      <c r="C156" s="20"/>
      <c r="D156" s="23" t="s">
        <v>36</v>
      </c>
      <c r="E156" s="325" t="s">
        <v>67</v>
      </c>
      <c r="F156" s="45">
        <v>200</v>
      </c>
      <c r="G156" s="58">
        <v>6</v>
      </c>
      <c r="H156" s="58">
        <v>6.4</v>
      </c>
      <c r="I156" s="58">
        <v>9.4</v>
      </c>
      <c r="J156" s="65">
        <v>120</v>
      </c>
      <c r="K156" s="45" t="s">
        <v>34</v>
      </c>
      <c r="L156" s="303">
        <v>54.9</v>
      </c>
    </row>
    <row r="157" spans="1:12" ht="15">
      <c r="A157" s="281"/>
      <c r="B157" s="18"/>
      <c r="C157" s="20"/>
      <c r="D157" s="25"/>
      <c r="E157" s="26"/>
      <c r="F157" s="27"/>
      <c r="G157" s="27"/>
      <c r="H157" s="27"/>
      <c r="I157" s="27"/>
      <c r="J157" s="27"/>
      <c r="K157" s="27"/>
      <c r="L157" s="117"/>
    </row>
    <row r="158" spans="1:12" ht="15">
      <c r="A158" s="282"/>
      <c r="B158" s="28"/>
      <c r="C158" s="30"/>
      <c r="D158" s="31" t="s">
        <v>38</v>
      </c>
      <c r="E158" s="32"/>
      <c r="F158" s="33">
        <f>SUM(F149:F157)</f>
        <v>995</v>
      </c>
      <c r="G158" s="33">
        <f t="shared" ref="G158:J158" si="65">SUM(G149:G157)</f>
        <v>34.909999999999997</v>
      </c>
      <c r="H158" s="33">
        <f t="shared" si="65"/>
        <v>23.130000000000003</v>
      </c>
      <c r="I158" s="33">
        <f t="shared" si="65"/>
        <v>129.06</v>
      </c>
      <c r="J158" s="33">
        <f t="shared" si="65"/>
        <v>862.54000000000008</v>
      </c>
      <c r="K158" s="33"/>
      <c r="L158" s="236">
        <f>SUM(L149:L157)</f>
        <v>191.98000000000002</v>
      </c>
    </row>
    <row r="159" spans="1:12" ht="15.75" thickBot="1">
      <c r="A159" s="299">
        <f>A140</f>
        <v>2</v>
      </c>
      <c r="B159" s="48">
        <f>B140</f>
        <v>3</v>
      </c>
      <c r="C159" s="394" t="s">
        <v>56</v>
      </c>
      <c r="D159" s="395"/>
      <c r="E159" s="50"/>
      <c r="F159" s="51">
        <f>F148+F158</f>
        <v>1520</v>
      </c>
      <c r="G159" s="51">
        <f t="shared" ref="G159" si="66">G148+G158</f>
        <v>62.789999999999992</v>
      </c>
      <c r="H159" s="51">
        <f t="shared" ref="H159" si="67">H148+H158</f>
        <v>47.039999999999992</v>
      </c>
      <c r="I159" s="51">
        <f t="shared" ref="I159" si="68">I148+I158</f>
        <v>199.6</v>
      </c>
      <c r="J159" s="51">
        <f t="shared" ref="J159" si="69">J148+J158</f>
        <v>1449.44</v>
      </c>
      <c r="K159" s="51"/>
      <c r="L159" s="279"/>
    </row>
    <row r="160" spans="1:12" ht="15">
      <c r="A160" s="12">
        <v>2</v>
      </c>
      <c r="B160" s="13">
        <v>4</v>
      </c>
      <c r="C160" s="14" t="s">
        <v>24</v>
      </c>
      <c r="D160" s="15" t="s">
        <v>25</v>
      </c>
      <c r="E160" s="361" t="s">
        <v>110</v>
      </c>
      <c r="F160" s="128">
        <v>200</v>
      </c>
      <c r="G160" s="129">
        <v>17</v>
      </c>
      <c r="H160" s="129">
        <v>11.26</v>
      </c>
      <c r="I160" s="129">
        <v>35.729999999999997</v>
      </c>
      <c r="J160" s="143">
        <v>352.5</v>
      </c>
      <c r="K160" s="128" t="s">
        <v>111</v>
      </c>
      <c r="L160" s="307">
        <v>77.67</v>
      </c>
    </row>
    <row r="161" spans="1:16" ht="15">
      <c r="A161" s="18"/>
      <c r="B161" s="19"/>
      <c r="C161" s="20"/>
      <c r="D161" s="23" t="s">
        <v>40</v>
      </c>
      <c r="E161" s="327" t="s">
        <v>133</v>
      </c>
      <c r="F161" s="56">
        <v>60</v>
      </c>
      <c r="G161" s="17">
        <v>1.2</v>
      </c>
      <c r="H161" s="17">
        <v>3</v>
      </c>
      <c r="I161" s="17">
        <v>5.08</v>
      </c>
      <c r="J161" s="91">
        <v>51.42</v>
      </c>
      <c r="K161" s="78">
        <v>47</v>
      </c>
      <c r="L161" s="140">
        <v>16.89</v>
      </c>
    </row>
    <row r="162" spans="1:16" ht="15">
      <c r="A162" s="18"/>
      <c r="B162" s="19"/>
      <c r="C162" s="20"/>
      <c r="D162" s="23" t="s">
        <v>30</v>
      </c>
      <c r="E162" s="362" t="s">
        <v>31</v>
      </c>
      <c r="F162" s="108">
        <v>200</v>
      </c>
      <c r="G162" s="110">
        <v>7.0000000000000007E-2</v>
      </c>
      <c r="H162" s="110">
        <v>0.2</v>
      </c>
      <c r="I162" s="110">
        <v>10.01</v>
      </c>
      <c r="J162" s="135">
        <v>40</v>
      </c>
      <c r="K162" s="108">
        <v>261</v>
      </c>
      <c r="L162" s="140">
        <v>1.67</v>
      </c>
    </row>
    <row r="163" spans="1:16" ht="15">
      <c r="A163" s="18"/>
      <c r="B163" s="19"/>
      <c r="C163" s="20"/>
      <c r="D163" s="23" t="s">
        <v>32</v>
      </c>
      <c r="E163" s="362" t="s">
        <v>51</v>
      </c>
      <c r="F163" s="108">
        <v>20</v>
      </c>
      <c r="G163" s="110">
        <v>1.53</v>
      </c>
      <c r="H163" s="110">
        <v>0.18</v>
      </c>
      <c r="I163" s="110">
        <v>11.2</v>
      </c>
      <c r="J163" s="135">
        <v>50</v>
      </c>
      <c r="K163" s="108" t="s">
        <v>34</v>
      </c>
      <c r="L163" s="140">
        <v>1.61</v>
      </c>
    </row>
    <row r="164" spans="1:16" ht="15">
      <c r="A164" s="18"/>
      <c r="B164" s="19"/>
      <c r="C164" s="20"/>
      <c r="D164" s="23" t="s">
        <v>35</v>
      </c>
      <c r="E164" s="363"/>
      <c r="F164" s="122"/>
      <c r="G164" s="121"/>
      <c r="H164" s="121"/>
      <c r="I164" s="121"/>
      <c r="J164" s="146"/>
      <c r="K164" s="122"/>
      <c r="L164" s="275"/>
      <c r="P164" s="151"/>
    </row>
    <row r="165" spans="1:16" ht="15">
      <c r="A165" s="18"/>
      <c r="B165" s="19"/>
      <c r="C165" s="20"/>
      <c r="D165" s="23" t="s">
        <v>53</v>
      </c>
      <c r="E165" s="344" t="s">
        <v>54</v>
      </c>
      <c r="F165" s="108">
        <v>20</v>
      </c>
      <c r="G165" s="110">
        <v>1.6</v>
      </c>
      <c r="H165" s="110">
        <v>0.24</v>
      </c>
      <c r="I165" s="110">
        <v>9.8000000000000007</v>
      </c>
      <c r="J165" s="110">
        <v>44.4</v>
      </c>
      <c r="K165" s="108" t="s">
        <v>34</v>
      </c>
      <c r="L165" s="140">
        <v>2.02</v>
      </c>
    </row>
    <row r="166" spans="1:16" ht="15">
      <c r="A166" s="18"/>
      <c r="B166" s="19"/>
      <c r="C166" s="20"/>
      <c r="D166" s="23" t="s">
        <v>36</v>
      </c>
      <c r="E166" s="325" t="s">
        <v>112</v>
      </c>
      <c r="F166" s="66">
        <v>200</v>
      </c>
      <c r="G166" s="58">
        <v>6</v>
      </c>
      <c r="H166" s="58">
        <v>6.4</v>
      </c>
      <c r="I166" s="58">
        <v>9.4</v>
      </c>
      <c r="J166" s="65">
        <v>120</v>
      </c>
      <c r="K166" s="45" t="s">
        <v>34</v>
      </c>
      <c r="L166" s="308">
        <v>54.9</v>
      </c>
    </row>
    <row r="167" spans="1:16" ht="15">
      <c r="A167" s="28"/>
      <c r="B167" s="29"/>
      <c r="C167" s="30"/>
      <c r="D167" s="31" t="s">
        <v>38</v>
      </c>
      <c r="E167" s="32"/>
      <c r="F167" s="173">
        <f>SUM(F160:F166)</f>
        <v>700</v>
      </c>
      <c r="G167" s="141">
        <f t="shared" ref="G167:J167" si="70">SUM(G160:G166)</f>
        <v>27.400000000000002</v>
      </c>
      <c r="H167" s="141">
        <f t="shared" si="70"/>
        <v>21.28</v>
      </c>
      <c r="I167" s="141">
        <f t="shared" si="70"/>
        <v>81.22</v>
      </c>
      <c r="J167" s="141">
        <f t="shared" si="70"/>
        <v>658.32</v>
      </c>
      <c r="K167" s="141"/>
      <c r="L167" s="236">
        <f>SUM(L160:L166)</f>
        <v>154.76</v>
      </c>
    </row>
    <row r="168" spans="1:16" ht="15">
      <c r="A168" s="34">
        <f>A160</f>
        <v>2</v>
      </c>
      <c r="B168" s="35">
        <f>B160</f>
        <v>4</v>
      </c>
      <c r="C168" s="36" t="s">
        <v>39</v>
      </c>
      <c r="D168" s="23" t="s">
        <v>40</v>
      </c>
      <c r="E168" s="355" t="s">
        <v>70</v>
      </c>
      <c r="F168" s="107">
        <v>60</v>
      </c>
      <c r="G168" s="238">
        <v>1.42</v>
      </c>
      <c r="H168" s="238">
        <v>0.06</v>
      </c>
      <c r="I168" s="238">
        <v>13.72</v>
      </c>
      <c r="J168" s="238">
        <v>111.18</v>
      </c>
      <c r="K168" s="231">
        <v>75</v>
      </c>
      <c r="L168" s="294">
        <v>8.35</v>
      </c>
    </row>
    <row r="169" spans="1:16" ht="15">
      <c r="A169" s="18"/>
      <c r="B169" s="19"/>
      <c r="C169" s="20"/>
      <c r="D169" s="23" t="s">
        <v>41</v>
      </c>
      <c r="E169" s="344" t="s">
        <v>113</v>
      </c>
      <c r="F169" s="107">
        <v>225</v>
      </c>
      <c r="G169" s="134">
        <v>1.42</v>
      </c>
      <c r="H169" s="134">
        <v>3.96</v>
      </c>
      <c r="I169" s="134">
        <v>6.32</v>
      </c>
      <c r="J169" s="134">
        <v>70</v>
      </c>
      <c r="K169" s="120">
        <v>66</v>
      </c>
      <c r="L169" s="294">
        <v>22.25</v>
      </c>
    </row>
    <row r="170" spans="1:16" ht="15">
      <c r="A170" s="18"/>
      <c r="B170" s="19"/>
      <c r="C170" s="20"/>
      <c r="D170" s="23" t="s">
        <v>44</v>
      </c>
      <c r="E170" s="356" t="s">
        <v>114</v>
      </c>
      <c r="F170" s="202">
        <v>90</v>
      </c>
      <c r="G170" s="127">
        <v>7.54</v>
      </c>
      <c r="H170" s="127">
        <v>7.9</v>
      </c>
      <c r="I170" s="127">
        <v>8.16</v>
      </c>
      <c r="J170" s="127">
        <v>134</v>
      </c>
      <c r="K170" s="240">
        <v>187</v>
      </c>
      <c r="L170" s="294">
        <v>39.54</v>
      </c>
    </row>
    <row r="171" spans="1:16" ht="15">
      <c r="A171" s="18"/>
      <c r="B171" s="19"/>
      <c r="C171" s="20"/>
      <c r="D171" s="23" t="s">
        <v>47</v>
      </c>
      <c r="E171" s="364" t="s">
        <v>115</v>
      </c>
      <c r="F171" s="122">
        <v>150</v>
      </c>
      <c r="G171" s="239">
        <v>8.59</v>
      </c>
      <c r="H171" s="239">
        <v>6.09</v>
      </c>
      <c r="I171" s="239">
        <v>38.64</v>
      </c>
      <c r="J171" s="239">
        <v>243.75</v>
      </c>
      <c r="K171" s="122">
        <v>302</v>
      </c>
      <c r="L171" s="309">
        <v>13.01</v>
      </c>
    </row>
    <row r="172" spans="1:16" ht="15">
      <c r="A172" s="18"/>
      <c r="B172" s="19"/>
      <c r="C172" s="20"/>
      <c r="D172" s="23" t="s">
        <v>36</v>
      </c>
      <c r="E172" s="365" t="s">
        <v>59</v>
      </c>
      <c r="F172" s="190">
        <v>200</v>
      </c>
      <c r="G172" s="100">
        <v>0.9</v>
      </c>
      <c r="H172" s="100">
        <v>0</v>
      </c>
      <c r="I172" s="100">
        <v>18</v>
      </c>
      <c r="J172" s="100">
        <v>37.799999999999997</v>
      </c>
      <c r="K172" s="192" t="s">
        <v>34</v>
      </c>
      <c r="L172" s="294">
        <v>15.34</v>
      </c>
    </row>
    <row r="173" spans="1:16" ht="15">
      <c r="A173" s="18"/>
      <c r="B173" s="19"/>
      <c r="C173" s="20"/>
      <c r="D173" s="23" t="s">
        <v>50</v>
      </c>
      <c r="E173" s="366" t="s">
        <v>51</v>
      </c>
      <c r="F173" s="120">
        <v>30</v>
      </c>
      <c r="G173" s="317">
        <v>2.2999999999999998</v>
      </c>
      <c r="H173" s="317">
        <v>0.27</v>
      </c>
      <c r="I173" s="317">
        <v>16.8</v>
      </c>
      <c r="J173" s="317">
        <v>75</v>
      </c>
      <c r="K173" s="120" t="s">
        <v>34</v>
      </c>
      <c r="L173" s="294">
        <v>2.42</v>
      </c>
    </row>
    <row r="174" spans="1:16" ht="15">
      <c r="A174" s="18"/>
      <c r="B174" s="19"/>
      <c r="C174" s="20"/>
      <c r="D174" s="23" t="s">
        <v>53</v>
      </c>
      <c r="E174" s="367" t="s">
        <v>54</v>
      </c>
      <c r="F174" s="120">
        <v>30</v>
      </c>
      <c r="G174" s="110">
        <v>2.4</v>
      </c>
      <c r="H174" s="110">
        <v>0.36</v>
      </c>
      <c r="I174" s="110">
        <v>14.7</v>
      </c>
      <c r="J174" s="110">
        <v>66.599999999999994</v>
      </c>
      <c r="K174" s="120" t="s">
        <v>34</v>
      </c>
      <c r="L174" s="294">
        <v>3.02</v>
      </c>
    </row>
    <row r="175" spans="1:16" ht="15">
      <c r="A175" s="18"/>
      <c r="B175" s="19"/>
      <c r="C175" s="20"/>
      <c r="D175" s="23"/>
      <c r="E175" s="368"/>
      <c r="F175" s="46"/>
      <c r="G175" s="17"/>
      <c r="H175" s="17"/>
      <c r="I175" s="17"/>
      <c r="J175" s="17"/>
      <c r="K175" s="46"/>
      <c r="L175" s="297"/>
    </row>
    <row r="176" spans="1:16" ht="15">
      <c r="A176" s="18"/>
      <c r="B176" s="19"/>
      <c r="C176" s="20"/>
      <c r="D176" s="25"/>
      <c r="E176" s="26"/>
      <c r="F176" s="237"/>
      <c r="G176" s="27"/>
      <c r="H176" s="27"/>
      <c r="I176" s="27"/>
      <c r="J176" s="27"/>
      <c r="K176" s="27"/>
      <c r="L176" s="117"/>
    </row>
    <row r="177" spans="1:12" ht="15">
      <c r="A177" s="28"/>
      <c r="B177" s="29"/>
      <c r="C177" s="30"/>
      <c r="D177" s="31" t="s">
        <v>38</v>
      </c>
      <c r="E177" s="32"/>
      <c r="F177" s="173">
        <f>SUM(F168:F176)</f>
        <v>785</v>
      </c>
      <c r="G177" s="241">
        <f t="shared" ref="G177:J177" si="71">SUM(G168:G176)</f>
        <v>24.569999999999997</v>
      </c>
      <c r="H177" s="241">
        <f t="shared" si="71"/>
        <v>18.639999999999997</v>
      </c>
      <c r="I177" s="241">
        <f t="shared" si="71"/>
        <v>116.34</v>
      </c>
      <c r="J177" s="241">
        <f t="shared" si="71"/>
        <v>738.33</v>
      </c>
      <c r="K177" s="33"/>
      <c r="L177" s="236">
        <f>SUM(L168:L176)</f>
        <v>103.93</v>
      </c>
    </row>
    <row r="178" spans="1:12" ht="15.75" thickBot="1">
      <c r="A178" s="48">
        <f>A160</f>
        <v>2</v>
      </c>
      <c r="B178" s="49">
        <f>B160</f>
        <v>4</v>
      </c>
      <c r="C178" s="394" t="s">
        <v>56</v>
      </c>
      <c r="D178" s="395"/>
      <c r="E178" s="50"/>
      <c r="F178" s="51">
        <f>F167+F177</f>
        <v>1485</v>
      </c>
      <c r="G178" s="51">
        <f t="shared" ref="G178" si="72">G167+G177</f>
        <v>51.97</v>
      </c>
      <c r="H178" s="51">
        <f t="shared" ref="H178" si="73">H167+H177</f>
        <v>39.92</v>
      </c>
      <c r="I178" s="51">
        <f t="shared" ref="I178" si="74">I167+I177</f>
        <v>197.56</v>
      </c>
      <c r="J178" s="51">
        <f t="shared" ref="J178" si="75">J167+J177</f>
        <v>1396.65</v>
      </c>
      <c r="K178" s="51"/>
      <c r="L178" s="279"/>
    </row>
    <row r="179" spans="1:12" ht="30">
      <c r="A179" s="18">
        <v>2</v>
      </c>
      <c r="B179" s="19">
        <v>5</v>
      </c>
      <c r="C179" s="20" t="s">
        <v>24</v>
      </c>
      <c r="D179" s="30" t="s">
        <v>25</v>
      </c>
      <c r="E179" s="369" t="s">
        <v>116</v>
      </c>
      <c r="F179" s="305">
        <v>240</v>
      </c>
      <c r="G179" s="230">
        <v>19.78</v>
      </c>
      <c r="H179" s="230">
        <v>18.22</v>
      </c>
      <c r="I179" s="230">
        <v>41.87</v>
      </c>
      <c r="J179" s="230">
        <v>402</v>
      </c>
      <c r="K179" s="242" t="s">
        <v>117</v>
      </c>
      <c r="L179" s="306">
        <v>74.36</v>
      </c>
    </row>
    <row r="180" spans="1:12" ht="15">
      <c r="A180" s="18"/>
      <c r="B180" s="19"/>
      <c r="C180" s="20"/>
      <c r="D180" s="23" t="s">
        <v>40</v>
      </c>
      <c r="E180" s="358" t="s">
        <v>134</v>
      </c>
      <c r="F180" s="120">
        <v>60</v>
      </c>
      <c r="G180" s="221">
        <v>0.72</v>
      </c>
      <c r="H180" s="221">
        <v>2.83</v>
      </c>
      <c r="I180" s="221">
        <v>4.62</v>
      </c>
      <c r="J180" s="221">
        <v>47</v>
      </c>
      <c r="K180" s="120" t="s">
        <v>34</v>
      </c>
      <c r="L180" s="219">
        <v>13.32</v>
      </c>
    </row>
    <row r="181" spans="1:12" ht="15">
      <c r="A181" s="18"/>
      <c r="B181" s="19"/>
      <c r="C181" s="20"/>
      <c r="D181" s="23" t="s">
        <v>30</v>
      </c>
      <c r="E181" s="370" t="s">
        <v>81</v>
      </c>
      <c r="F181" s="108">
        <v>180</v>
      </c>
      <c r="G181" s="243">
        <v>0.72</v>
      </c>
      <c r="H181" s="131">
        <v>0.18</v>
      </c>
      <c r="I181" s="131">
        <v>15.03</v>
      </c>
      <c r="J181" s="131">
        <v>60.03</v>
      </c>
      <c r="K181" s="213" t="s">
        <v>137</v>
      </c>
      <c r="L181" s="244">
        <v>7.6</v>
      </c>
    </row>
    <row r="182" spans="1:12" ht="15">
      <c r="A182" s="18"/>
      <c r="B182" s="19"/>
      <c r="C182" s="20"/>
      <c r="D182" s="23" t="s">
        <v>32</v>
      </c>
      <c r="E182" s="341" t="s">
        <v>118</v>
      </c>
      <c r="F182" s="108">
        <v>23</v>
      </c>
      <c r="G182" s="110">
        <v>1.76</v>
      </c>
      <c r="H182" s="110">
        <v>0.21</v>
      </c>
      <c r="I182" s="110">
        <v>12.88</v>
      </c>
      <c r="J182" s="110">
        <v>57.5</v>
      </c>
      <c r="K182" s="108" t="s">
        <v>34</v>
      </c>
      <c r="L182" s="219">
        <v>1.84</v>
      </c>
    </row>
    <row r="183" spans="1:12" ht="15">
      <c r="A183" s="18"/>
      <c r="B183" s="19"/>
      <c r="C183" s="20"/>
      <c r="D183" s="23" t="s">
        <v>35</v>
      </c>
      <c r="E183" s="349"/>
      <c r="F183" s="122"/>
      <c r="G183" s="121"/>
      <c r="H183" s="121"/>
      <c r="I183" s="121"/>
      <c r="J183" s="121"/>
      <c r="K183" s="122"/>
      <c r="L183" s="203"/>
    </row>
    <row r="184" spans="1:12" ht="15">
      <c r="A184" s="18"/>
      <c r="B184" s="19"/>
      <c r="C184" s="20"/>
      <c r="D184" s="23" t="s">
        <v>53</v>
      </c>
      <c r="E184" s="348" t="s">
        <v>54</v>
      </c>
      <c r="F184" s="108">
        <v>20</v>
      </c>
      <c r="G184" s="110">
        <v>1.6</v>
      </c>
      <c r="H184" s="110">
        <v>0.24</v>
      </c>
      <c r="I184" s="110">
        <v>9.8000000000000007</v>
      </c>
      <c r="J184" s="110">
        <v>44.4</v>
      </c>
      <c r="K184" s="108" t="s">
        <v>34</v>
      </c>
      <c r="L184" s="219">
        <v>2.02</v>
      </c>
    </row>
    <row r="185" spans="1:12" ht="15">
      <c r="A185" s="18"/>
      <c r="B185" s="19"/>
      <c r="C185" s="20"/>
      <c r="D185" s="25"/>
      <c r="E185" s="26"/>
      <c r="F185" s="27"/>
      <c r="G185" s="27"/>
      <c r="H185" s="27"/>
      <c r="I185" s="27"/>
      <c r="J185" s="27"/>
      <c r="K185" s="27"/>
      <c r="L185" s="142"/>
    </row>
    <row r="186" spans="1:12" ht="15.75" customHeight="1">
      <c r="A186" s="28"/>
      <c r="B186" s="29"/>
      <c r="C186" s="30"/>
      <c r="D186" s="245" t="s">
        <v>38</v>
      </c>
      <c r="E186" s="32"/>
      <c r="F186" s="33">
        <f>SUM(F179:F185)</f>
        <v>523</v>
      </c>
      <c r="G186" s="141">
        <f t="shared" ref="G186:J186" si="76">SUM(G179:G185)</f>
        <v>24.580000000000002</v>
      </c>
      <c r="H186" s="141">
        <f t="shared" si="76"/>
        <v>21.679999999999996</v>
      </c>
      <c r="I186" s="141">
        <f t="shared" si="76"/>
        <v>84.199999999999989</v>
      </c>
      <c r="J186" s="141">
        <f t="shared" si="76"/>
        <v>610.92999999999995</v>
      </c>
      <c r="K186" s="141"/>
      <c r="L186" s="141">
        <f>SUM(L179:L185)</f>
        <v>99.14</v>
      </c>
    </row>
    <row r="187" spans="1:12" ht="15">
      <c r="A187" s="34">
        <f>A179</f>
        <v>2</v>
      </c>
      <c r="B187" s="35">
        <f>B179</f>
        <v>5</v>
      </c>
      <c r="C187" s="36" t="s">
        <v>39</v>
      </c>
      <c r="D187" s="246" t="s">
        <v>40</v>
      </c>
      <c r="E187" s="371" t="s">
        <v>61</v>
      </c>
      <c r="F187" s="132">
        <v>60</v>
      </c>
      <c r="G187" s="218">
        <v>0.78</v>
      </c>
      <c r="H187" s="218">
        <v>1.95</v>
      </c>
      <c r="I187" s="218">
        <v>3.87</v>
      </c>
      <c r="J187" s="218">
        <v>36.24</v>
      </c>
      <c r="K187" s="78">
        <v>45</v>
      </c>
      <c r="L187" s="164">
        <v>5.84</v>
      </c>
    </row>
    <row r="188" spans="1:12" ht="15">
      <c r="A188" s="18"/>
      <c r="B188" s="19"/>
      <c r="C188" s="20"/>
      <c r="D188" s="246" t="s">
        <v>41</v>
      </c>
      <c r="E188" s="348" t="s">
        <v>119</v>
      </c>
      <c r="F188" s="120">
        <v>200</v>
      </c>
      <c r="G188" s="134">
        <v>4.4000000000000004</v>
      </c>
      <c r="H188" s="134">
        <v>4.22</v>
      </c>
      <c r="I188" s="134">
        <v>13.22</v>
      </c>
      <c r="J188" s="134">
        <v>118</v>
      </c>
      <c r="K188" s="120">
        <v>78</v>
      </c>
      <c r="L188" s="219">
        <v>15.72</v>
      </c>
    </row>
    <row r="189" spans="1:12" ht="15">
      <c r="A189" s="18"/>
      <c r="B189" s="19"/>
      <c r="C189" s="20"/>
      <c r="D189" s="246" t="s">
        <v>44</v>
      </c>
      <c r="E189" s="372" t="s">
        <v>120</v>
      </c>
      <c r="F189" s="213">
        <v>200</v>
      </c>
      <c r="G189" s="134">
        <v>17.8</v>
      </c>
      <c r="H189" s="134">
        <v>13.7</v>
      </c>
      <c r="I189" s="134">
        <v>28.72</v>
      </c>
      <c r="J189" s="134">
        <v>293.5</v>
      </c>
      <c r="K189" s="213" t="s">
        <v>121</v>
      </c>
      <c r="L189" s="233">
        <v>94.17</v>
      </c>
    </row>
    <row r="190" spans="1:12" ht="15">
      <c r="A190" s="18"/>
      <c r="B190" s="19"/>
      <c r="C190" s="20"/>
      <c r="D190" s="246" t="s">
        <v>47</v>
      </c>
      <c r="E190" s="348"/>
      <c r="F190" s="120"/>
      <c r="G190" s="134"/>
      <c r="H190" s="134"/>
      <c r="I190" s="134"/>
      <c r="J190" s="134"/>
      <c r="K190" s="120"/>
      <c r="L190" s="215"/>
    </row>
    <row r="191" spans="1:12" ht="15">
      <c r="A191" s="18"/>
      <c r="B191" s="19"/>
      <c r="C191" s="20"/>
      <c r="D191" s="246" t="s">
        <v>36</v>
      </c>
      <c r="E191" s="347" t="s">
        <v>135</v>
      </c>
      <c r="F191" s="120">
        <v>200</v>
      </c>
      <c r="G191" s="220">
        <v>0.3</v>
      </c>
      <c r="H191" s="220">
        <v>0.09</v>
      </c>
      <c r="I191" s="220">
        <v>12.33</v>
      </c>
      <c r="J191" s="220">
        <v>49.13</v>
      </c>
      <c r="K191" s="213" t="s">
        <v>85</v>
      </c>
      <c r="L191" s="219">
        <v>9.51</v>
      </c>
    </row>
    <row r="192" spans="1:12" ht="15">
      <c r="A192" s="18"/>
      <c r="B192" s="19"/>
      <c r="C192" s="20"/>
      <c r="D192" s="246" t="s">
        <v>50</v>
      </c>
      <c r="E192" s="348" t="s">
        <v>51</v>
      </c>
      <c r="F192" s="120">
        <v>40</v>
      </c>
      <c r="G192" s="110">
        <v>3.07</v>
      </c>
      <c r="H192" s="110">
        <v>0.36</v>
      </c>
      <c r="I192" s="110">
        <v>22.4</v>
      </c>
      <c r="J192" s="110">
        <v>100</v>
      </c>
      <c r="K192" s="120" t="s">
        <v>34</v>
      </c>
      <c r="L192" s="215">
        <v>3.23</v>
      </c>
    </row>
    <row r="193" spans="1:17" ht="15">
      <c r="A193" s="18"/>
      <c r="B193" s="19"/>
      <c r="C193" s="20"/>
      <c r="D193" s="246" t="s">
        <v>53</v>
      </c>
      <c r="E193" s="348" t="s">
        <v>54</v>
      </c>
      <c r="F193" s="120">
        <v>30</v>
      </c>
      <c r="G193" s="110">
        <v>2.4</v>
      </c>
      <c r="H193" s="110">
        <v>0.36</v>
      </c>
      <c r="I193" s="110">
        <v>14.7</v>
      </c>
      <c r="J193" s="110">
        <v>66.599999999999994</v>
      </c>
      <c r="K193" s="120" t="s">
        <v>34</v>
      </c>
      <c r="L193" s="215">
        <v>3.02</v>
      </c>
      <c r="Q193" s="151"/>
    </row>
    <row r="194" spans="1:17" ht="15">
      <c r="A194" s="18"/>
      <c r="B194" s="19"/>
      <c r="C194" s="20"/>
      <c r="D194" s="247" t="s">
        <v>89</v>
      </c>
      <c r="E194" s="373" t="s">
        <v>122</v>
      </c>
      <c r="F194" s="120">
        <v>50</v>
      </c>
      <c r="G194" s="249">
        <v>4.47</v>
      </c>
      <c r="H194" s="249">
        <v>4.7300000000000004</v>
      </c>
      <c r="I194" s="249">
        <v>28.2</v>
      </c>
      <c r="J194" s="249">
        <v>173.5</v>
      </c>
      <c r="K194" s="122">
        <v>292</v>
      </c>
      <c r="L194" s="215">
        <v>9.67</v>
      </c>
    </row>
    <row r="195" spans="1:17" ht="15">
      <c r="A195" s="18"/>
      <c r="B195" s="19"/>
      <c r="C195" s="20"/>
      <c r="D195" s="248"/>
      <c r="E195" s="26"/>
      <c r="F195" s="27"/>
      <c r="G195" s="27"/>
      <c r="H195" s="27"/>
      <c r="I195" s="27"/>
      <c r="J195" s="27"/>
      <c r="K195" s="27"/>
      <c r="L195" s="142"/>
    </row>
    <row r="196" spans="1:17" ht="15">
      <c r="A196" s="28"/>
      <c r="B196" s="29"/>
      <c r="C196" s="30"/>
      <c r="D196" s="31" t="s">
        <v>38</v>
      </c>
      <c r="E196" s="32"/>
      <c r="F196" s="33">
        <f>SUM(F187:F195)</f>
        <v>780</v>
      </c>
      <c r="G196" s="33">
        <f t="shared" ref="G196:J196" si="77">SUM(G187:G195)</f>
        <v>33.22</v>
      </c>
      <c r="H196" s="33">
        <f t="shared" si="77"/>
        <v>25.409999999999997</v>
      </c>
      <c r="I196" s="33">
        <f t="shared" si="77"/>
        <v>123.44</v>
      </c>
      <c r="J196" s="33">
        <f t="shared" si="77"/>
        <v>836.97</v>
      </c>
      <c r="K196" s="33"/>
      <c r="L196" s="80">
        <f>SUM(L187:L195)</f>
        <v>141.16</v>
      </c>
    </row>
    <row r="197" spans="1:17" ht="15.75" thickBot="1">
      <c r="A197" s="48">
        <f>A179</f>
        <v>2</v>
      </c>
      <c r="B197" s="49">
        <f>B179</f>
        <v>5</v>
      </c>
      <c r="C197" s="394" t="s">
        <v>56</v>
      </c>
      <c r="D197" s="395"/>
      <c r="E197" s="50"/>
      <c r="F197" s="51">
        <f>F186+F196</f>
        <v>1303</v>
      </c>
      <c r="G197" s="51">
        <f t="shared" ref="G197" si="78">G186+G196</f>
        <v>57.8</v>
      </c>
      <c r="H197" s="51">
        <f t="shared" ref="H197" si="79">H186+H196</f>
        <v>47.089999999999989</v>
      </c>
      <c r="I197" s="51">
        <f t="shared" ref="I197" si="80">I186+I196</f>
        <v>207.64</v>
      </c>
      <c r="J197" s="51">
        <f t="shared" ref="J197" si="81">J186+J196</f>
        <v>1447.9</v>
      </c>
      <c r="K197" s="51"/>
      <c r="L197" s="83"/>
    </row>
    <row r="198" spans="1:17">
      <c r="A198" s="147"/>
      <c r="B198" s="148"/>
      <c r="C198" s="396" t="s">
        <v>123</v>
      </c>
      <c r="D198" s="396"/>
      <c r="E198" s="396"/>
      <c r="F198" s="149">
        <f>(F24+F43+F62+F81+F100+F120+F139+F159+F178+F197)/(IF(F24=0,0,1)+IF(F43=0,0,1)+IF(F62=0,0,1)+IF(F81=0,0,1)+IF(F100=0,0,1)+IF(F120=0,0,1)+IF(F139=0,0,1)+IF(F159=0,0,1)+IF(F178=0,0,1)+IF(F197=0,0,1))</f>
        <v>1406.9</v>
      </c>
      <c r="G198" s="149">
        <f>(G24+G43+G62+G81+G100+G120+G139+G159+G178+G197)/(IF(G24=0,0,1)+IF(G43=0,0,1)+IF(G62=0,0,1)+IF(G81=0,0,1)+IF(G100=0,0,1)+IF(G120=0,0,1)+IF(G139=0,0,1)+IF(G159=0,0,1)+IF(G178=0,0,1)+IF(G197=0,0,1))</f>
        <v>51.783999999999992</v>
      </c>
      <c r="H198" s="149">
        <f>(H24+H43+H62+H81+H100+H120+H139+H159+H178+H197)/(IF(H24=0,0,1)+IF(H43=0,0,1)+IF(H62=0,0,1)+IF(H81=0,0,1)+IF(H100=0,0,1)+IF(H120=0,0,1)+IF(H139=0,0,1)+IF(H159=0,0,1)+IF(H178=0,0,1)+IF(H197=0,0,1))</f>
        <v>50.242999999999995</v>
      </c>
      <c r="I198" s="149">
        <f>(I24+I43+I62+I81+I100+I120+I139+I159+I178+I197)/(IF(I24=0,0,1)+IF(I43=0,0,1)+IF(I62=0,0,1)+IF(I81=0,0,1)+IF(I100=0,0,1)+IF(I120=0,0,1)+IF(I139=0,0,1)+IF(I159=0,0,1)+IF(I178=0,0,1)+IF(I197=0,0,1))</f>
        <v>204.16799999999998</v>
      </c>
      <c r="J198" s="149">
        <f>(J24+J43+J62+J81+J100+J120+J139+J159+J178+J197)/(IF(J24=0,0,1)+IF(J43=0,0,1)+IF(J62=0,0,1)+IF(J81=0,0,1)+IF(J100=0,0,1)+IF(J120=0,0,1)+IF(J139=0,0,1)+IF(J159=0,0,1)+IF(J178=0,0,1)+IF(J197=0,0,1))</f>
        <v>1469.0249999999999</v>
      </c>
      <c r="K198" s="149"/>
      <c r="L198" s="150"/>
    </row>
  </sheetData>
  <mergeCells count="14">
    <mergeCell ref="C159:D159"/>
    <mergeCell ref="C178:D178"/>
    <mergeCell ref="C197:D197"/>
    <mergeCell ref="C198:E198"/>
    <mergeCell ref="C62:D62"/>
    <mergeCell ref="C81:D81"/>
    <mergeCell ref="C100:D100"/>
    <mergeCell ref="C120:D120"/>
    <mergeCell ref="C139:D139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2025-10-24T12:02:40Z</cp:lastPrinted>
  <dcterms:created xsi:type="dcterms:W3CDTF">2022-05-16T14:23:00Z</dcterms:created>
  <dcterms:modified xsi:type="dcterms:W3CDTF">2025-12-30T07:43:45Z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D626C76468234569BE9E1AEA39535C5F_12</vt:lpwstr>
  </property>
  <property fmtid="{D5CDD505-2E9C-101B-9397-08002B2CF9AE}" pid="3" name="KSOProductBuildVer">
    <vt:lpwstr>1049-12.2.0.21931</vt:lpwstr>
  </property>
</Properties>
</file>